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auriecook/Documents/North Syracuse/Website/2017 website documents to transfer/Mileage/"/>
    </mc:Choice>
  </mc:AlternateContent>
  <workbookProtection workbookAlgorithmName="SHA-512" workbookHashValue="UmNn4WJYl4YhosbpGeu2cctbBdBTrcnuNQ37eRxtZzGj597nl+GXIAYDPdzlpwPeUQtI+wBGfEi/NoxBOeItJA==" workbookSaltValue="Q86XuzEfPXNzPpr9QCZzgw==" workbookSpinCount="100000" lockStructure="1"/>
  <bookViews>
    <workbookView xWindow="0" yWindow="460" windowWidth="21060" windowHeight="11140"/>
  </bookViews>
  <sheets>
    <sheet name="Claim Form" sheetId="1" r:id="rId1"/>
    <sheet name="Lookup" sheetId="2" r:id="rId2"/>
  </sheets>
  <definedNames>
    <definedName name="_xlnm._FilterDatabase" localSheetId="1" hidden="1">Lookup!$A$1:$B$181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G18" i="1"/>
  <c r="E20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I18" i="1"/>
  <c r="G19" i="1"/>
  <c r="I19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E33" i="1"/>
  <c r="G33" i="1"/>
  <c r="E32" i="1"/>
  <c r="G32" i="1"/>
  <c r="E31" i="1"/>
  <c r="G31" i="1"/>
  <c r="E30" i="1"/>
  <c r="G30" i="1"/>
  <c r="E29" i="1"/>
  <c r="G29" i="1"/>
  <c r="E28" i="1"/>
  <c r="E27" i="1"/>
  <c r="E26" i="1"/>
  <c r="E25" i="1"/>
  <c r="E24" i="1"/>
  <c r="E23" i="1"/>
  <c r="E22" i="1"/>
  <c r="E21" i="1"/>
  <c r="G21" i="1"/>
  <c r="G20" i="1"/>
  <c r="I2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G35" i="1"/>
  <c r="E34" i="1"/>
  <c r="G34" i="1"/>
  <c r="J51" i="1"/>
  <c r="I35" i="1"/>
  <c r="I34" i="1"/>
  <c r="I33" i="1"/>
  <c r="I32" i="1"/>
  <c r="I31" i="1"/>
  <c r="I30" i="1"/>
  <c r="I29" i="1"/>
  <c r="G28" i="1"/>
  <c r="I28" i="1"/>
  <c r="G27" i="1"/>
  <c r="I27" i="1"/>
  <c r="G26" i="1"/>
  <c r="I26" i="1"/>
  <c r="G25" i="1"/>
  <c r="I25" i="1"/>
  <c r="G24" i="1"/>
  <c r="I24" i="1"/>
  <c r="G23" i="1"/>
  <c r="I23" i="1"/>
  <c r="G22" i="1"/>
  <c r="I22" i="1"/>
  <c r="I21" i="1"/>
  <c r="I51" i="1"/>
  <c r="I52" i="1"/>
  <c r="I53" i="1"/>
  <c r="J8" i="1"/>
</calcChain>
</file>

<file path=xl/comments1.xml><?xml version="1.0" encoding="utf-8"?>
<comments xmlns="http://schemas.openxmlformats.org/spreadsheetml/2006/main">
  <authors>
    <author>DWilber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Upper case abbreviation
AR      MS
BR      GR
CE      RM
LR      JH
RE      HS
SR      MO
TR      NS
DO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Upper case abbreviation
AR      MS
BR      GR
CE      RM
LR      JH
RE      HS
SR      MO
TR      NS
DO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1 = 1 way
2 = return</t>
        </r>
      </text>
    </comment>
  </commentList>
</comments>
</file>

<file path=xl/sharedStrings.xml><?xml version="1.0" encoding="utf-8"?>
<sst xmlns="http://schemas.openxmlformats.org/spreadsheetml/2006/main" count="297" uniqueCount="290">
  <si>
    <t>MILEAGE REIMBURSEMENT CLAIM</t>
  </si>
  <si>
    <t>NAME:</t>
  </si>
  <si>
    <t>BUDGET CODE:</t>
  </si>
  <si>
    <t>TOTAL AMT. CLAIM:</t>
  </si>
  <si>
    <t>Codes for Purpose:</t>
  </si>
  <si>
    <t>Teaching Assignment</t>
  </si>
  <si>
    <t>Attend Conference, Workshop, Meeting</t>
  </si>
  <si>
    <t>Other (Describe)</t>
  </si>
  <si>
    <t>PURPOSE</t>
  </si>
  <si>
    <t>MILEAGE</t>
  </si>
  <si>
    <t>TOTAL</t>
  </si>
  <si>
    <t>OTHER</t>
  </si>
  <si>
    <t>DATE</t>
  </si>
  <si>
    <t>CODE</t>
  </si>
  <si>
    <t>MILES</t>
  </si>
  <si>
    <t>EXPENSE</t>
  </si>
  <si>
    <t>Rate per contract</t>
  </si>
  <si>
    <t>TOTAL MILES:</t>
  </si>
  <si>
    <t>AMT. MILEAGE CLAIM:</t>
  </si>
  <si>
    <t>TOTAL CLAIM:</t>
  </si>
  <si>
    <t>EMPLOYEE SIGNATURE:</t>
  </si>
  <si>
    <t>DIRECTOR/PRINCIPAL SIGNATURE:</t>
  </si>
  <si>
    <t>School</t>
  </si>
  <si>
    <t>Distance</t>
  </si>
  <si>
    <t>ARBR</t>
  </si>
  <si>
    <t>ARCE</t>
  </si>
  <si>
    <t>ARDO</t>
  </si>
  <si>
    <t>ARGR</t>
  </si>
  <si>
    <t>ARHS</t>
  </si>
  <si>
    <t>ARJH</t>
  </si>
  <si>
    <t>ARLR</t>
  </si>
  <si>
    <t>ARMS</t>
  </si>
  <si>
    <t>ARRE</t>
  </si>
  <si>
    <t>ARRM</t>
  </si>
  <si>
    <t>ARSR</t>
  </si>
  <si>
    <t>BRAR</t>
  </si>
  <si>
    <t>BRCE</t>
  </si>
  <si>
    <t>BRDO</t>
  </si>
  <si>
    <t>BRGR</t>
  </si>
  <si>
    <t>BRHS</t>
  </si>
  <si>
    <t>BRJH</t>
  </si>
  <si>
    <t>BRLR</t>
  </si>
  <si>
    <t>BRMS</t>
  </si>
  <si>
    <t>BRRE</t>
  </si>
  <si>
    <t>BRRM</t>
  </si>
  <si>
    <t>BRSR</t>
  </si>
  <si>
    <t>CEAR</t>
  </si>
  <si>
    <t>CEBR</t>
  </si>
  <si>
    <t>CEDO</t>
  </si>
  <si>
    <t>CEGR</t>
  </si>
  <si>
    <t>CEHS</t>
  </si>
  <si>
    <t>CEJH</t>
  </si>
  <si>
    <t>CELR</t>
  </si>
  <si>
    <t>CEMS</t>
  </si>
  <si>
    <t>CERE</t>
  </si>
  <si>
    <t>CERM</t>
  </si>
  <si>
    <t>CESR</t>
  </si>
  <si>
    <t>DOAR</t>
  </si>
  <si>
    <t>DOBR</t>
  </si>
  <si>
    <t>DOCE</t>
  </si>
  <si>
    <t>DOGR</t>
  </si>
  <si>
    <t>DOHS</t>
  </si>
  <si>
    <t>DOJH</t>
  </si>
  <si>
    <t>DOLR</t>
  </si>
  <si>
    <t>DOMS</t>
  </si>
  <si>
    <t>DORE</t>
  </si>
  <si>
    <t>DORM</t>
  </si>
  <si>
    <t>DOSR</t>
  </si>
  <si>
    <t>GRAR</t>
  </si>
  <si>
    <t>GRBR</t>
  </si>
  <si>
    <t>GRCE</t>
  </si>
  <si>
    <t>GRDO</t>
  </si>
  <si>
    <t>GRHS</t>
  </si>
  <si>
    <t>GRJH</t>
  </si>
  <si>
    <t>GRLR</t>
  </si>
  <si>
    <t>GRMS</t>
  </si>
  <si>
    <t>GRRE</t>
  </si>
  <si>
    <t>GRRM</t>
  </si>
  <si>
    <t>GRSR</t>
  </si>
  <si>
    <t>HSAR</t>
  </si>
  <si>
    <t>HSBR</t>
  </si>
  <si>
    <t>HSCE</t>
  </si>
  <si>
    <t>HSDO</t>
  </si>
  <si>
    <t>HSGR</t>
  </si>
  <si>
    <t>HSJH</t>
  </si>
  <si>
    <t>HSLR</t>
  </si>
  <si>
    <t>HSMS</t>
  </si>
  <si>
    <t>HSRE</t>
  </si>
  <si>
    <t>HSRM</t>
  </si>
  <si>
    <t>HSSR</t>
  </si>
  <si>
    <t>JHAR</t>
  </si>
  <si>
    <t>JHDO</t>
  </si>
  <si>
    <t>JHGR</t>
  </si>
  <si>
    <t>JHHS</t>
  </si>
  <si>
    <t>JHLR</t>
  </si>
  <si>
    <t>JHMS</t>
  </si>
  <si>
    <t>JHRE</t>
  </si>
  <si>
    <t>JHRM</t>
  </si>
  <si>
    <t>LRAR</t>
  </si>
  <si>
    <t>LRBR</t>
  </si>
  <si>
    <t>LRCE</t>
  </si>
  <si>
    <t>LRDO</t>
  </si>
  <si>
    <t>LRGR</t>
  </si>
  <si>
    <t>LRHS</t>
  </si>
  <si>
    <t>LRJH</t>
  </si>
  <si>
    <t>LRMS</t>
  </si>
  <si>
    <t>LRRE</t>
  </si>
  <si>
    <t>LRRM</t>
  </si>
  <si>
    <t>LRSR</t>
  </si>
  <si>
    <t>MSAR</t>
  </si>
  <si>
    <t>MSBR</t>
  </si>
  <si>
    <t>MSCE</t>
  </si>
  <si>
    <t>MSDO</t>
  </si>
  <si>
    <t>MSGR</t>
  </si>
  <si>
    <t>MSHS</t>
  </si>
  <si>
    <t>MSJH</t>
  </si>
  <si>
    <t>MSLR</t>
  </si>
  <si>
    <t>MSRE</t>
  </si>
  <si>
    <t>MSRM</t>
  </si>
  <si>
    <t>MSSR</t>
  </si>
  <si>
    <t>REAR</t>
  </si>
  <si>
    <t>REBR</t>
  </si>
  <si>
    <t>RECE</t>
  </si>
  <si>
    <t>REDO</t>
  </si>
  <si>
    <t>REGR</t>
  </si>
  <si>
    <t>REHS</t>
  </si>
  <si>
    <t>REJH</t>
  </si>
  <si>
    <t>RELR</t>
  </si>
  <si>
    <t>REMS</t>
  </si>
  <si>
    <t>RERM</t>
  </si>
  <si>
    <t>RESR</t>
  </si>
  <si>
    <t>RMAR</t>
  </si>
  <si>
    <t>RMBR</t>
  </si>
  <si>
    <t>RMCE</t>
  </si>
  <si>
    <t>RMDO</t>
  </si>
  <si>
    <t>RMGR</t>
  </si>
  <si>
    <t>RMHS</t>
  </si>
  <si>
    <t>RMJH</t>
  </si>
  <si>
    <t>RMLR</t>
  </si>
  <si>
    <t>RMMS</t>
  </si>
  <si>
    <t>RMRE</t>
  </si>
  <si>
    <t>RMSR</t>
  </si>
  <si>
    <t>SRAR</t>
  </si>
  <si>
    <t>SRBR</t>
  </si>
  <si>
    <t>SRCE</t>
  </si>
  <si>
    <t>SRDO</t>
  </si>
  <si>
    <t>SRGR</t>
  </si>
  <si>
    <t>SRHS</t>
  </si>
  <si>
    <t>SRJH</t>
  </si>
  <si>
    <t>SRLR</t>
  </si>
  <si>
    <t>SRMS</t>
  </si>
  <si>
    <t>SRRE</t>
  </si>
  <si>
    <t>SRRM</t>
  </si>
  <si>
    <t>JHBR</t>
  </si>
  <si>
    <t>JHCE</t>
  </si>
  <si>
    <t>ARMO</t>
  </si>
  <si>
    <t>BRMO</t>
  </si>
  <si>
    <t>CEMO</t>
  </si>
  <si>
    <t>DOMO</t>
  </si>
  <si>
    <t>GRMO</t>
  </si>
  <si>
    <t>HSMO</t>
  </si>
  <si>
    <t>JHMO</t>
  </si>
  <si>
    <t>LRMO</t>
  </si>
  <si>
    <t>MSMO</t>
  </si>
  <si>
    <t>REMO</t>
  </si>
  <si>
    <t>SRMO</t>
  </si>
  <si>
    <t>MOAR</t>
  </si>
  <si>
    <t>MOBR</t>
  </si>
  <si>
    <t>MOCE</t>
  </si>
  <si>
    <t>MODO</t>
  </si>
  <si>
    <t>MOGR</t>
  </si>
  <si>
    <t>MOHS</t>
  </si>
  <si>
    <t>MOJH</t>
  </si>
  <si>
    <t>MOLR</t>
  </si>
  <si>
    <t>MORE</t>
  </si>
  <si>
    <t>MORM</t>
  </si>
  <si>
    <t>MOSR</t>
  </si>
  <si>
    <t>JHSR</t>
  </si>
  <si>
    <t>TRAR</t>
  </si>
  <si>
    <t>TRBR</t>
  </si>
  <si>
    <t>TRCE</t>
  </si>
  <si>
    <t>TRDO</t>
  </si>
  <si>
    <t>TRGR</t>
  </si>
  <si>
    <t>TRHS</t>
  </si>
  <si>
    <t>TRJH</t>
  </si>
  <si>
    <t>TRLR</t>
  </si>
  <si>
    <t>TRRE</t>
  </si>
  <si>
    <t>TRRM</t>
  </si>
  <si>
    <t>TRSR</t>
  </si>
  <si>
    <t>Obtain or Deliver Materials</t>
  </si>
  <si>
    <t>DONS</t>
  </si>
  <si>
    <t>ARNS</t>
  </si>
  <si>
    <t>BRNS</t>
  </si>
  <si>
    <t>CENS</t>
  </si>
  <si>
    <t>GRNS</t>
  </si>
  <si>
    <t>HSNS</t>
  </si>
  <si>
    <t>JHNS</t>
  </si>
  <si>
    <t>LRNS</t>
  </si>
  <si>
    <t>MSNS</t>
  </si>
  <si>
    <t>RENS</t>
  </si>
  <si>
    <t>RMNS</t>
  </si>
  <si>
    <t>SRNS</t>
  </si>
  <si>
    <t>HSBO</t>
  </si>
  <si>
    <t>DOBO</t>
  </si>
  <si>
    <t>BOHS</t>
  </si>
  <si>
    <t>BODO</t>
  </si>
  <si>
    <t>NSAR</t>
  </si>
  <si>
    <t>NSBR</t>
  </si>
  <si>
    <t>NSCE</t>
  </si>
  <si>
    <t>NSLR</t>
  </si>
  <si>
    <t>NSRE</t>
  </si>
  <si>
    <t>NSSR</t>
  </si>
  <si>
    <t>NSMS</t>
  </si>
  <si>
    <t>NSGR</t>
  </si>
  <si>
    <t>NSJH</t>
  </si>
  <si>
    <t>NSHS</t>
  </si>
  <si>
    <t>NSDO</t>
  </si>
  <si>
    <t>StMargDO</t>
  </si>
  <si>
    <t>StRoseDO</t>
  </si>
  <si>
    <t>DOBoces</t>
  </si>
  <si>
    <t>BocesDO</t>
  </si>
  <si>
    <t>NSRM</t>
  </si>
  <si>
    <t>VENDOR #:</t>
  </si>
  <si>
    <t>BLDG:</t>
  </si>
  <si>
    <t>ONE WAY (1)</t>
  </si>
  <si>
    <t>ROUNDTRIP (2)</t>
  </si>
  <si>
    <t xml:space="preserve"> BLDG TO BLDG</t>
  </si>
  <si>
    <t>HSBoces</t>
  </si>
  <si>
    <t>BocesHS</t>
  </si>
  <si>
    <t>AR</t>
  </si>
  <si>
    <t>BR</t>
  </si>
  <si>
    <t>CE</t>
  </si>
  <si>
    <t>DO</t>
  </si>
  <si>
    <t>District Office</t>
  </si>
  <si>
    <t>GR</t>
  </si>
  <si>
    <t>HS</t>
  </si>
  <si>
    <t>C-NS High School</t>
  </si>
  <si>
    <t>Gillette Road Middle School</t>
  </si>
  <si>
    <t>Cicero Elementary School</t>
  </si>
  <si>
    <t>Bear Road Elementary School</t>
  </si>
  <si>
    <t>Allen Road Elementary School</t>
  </si>
  <si>
    <t>JH</t>
  </si>
  <si>
    <t>North Syracuse Junior High School</t>
  </si>
  <si>
    <t>LR</t>
  </si>
  <si>
    <t>Lakeshore Road Elementary School</t>
  </si>
  <si>
    <t>MO</t>
  </si>
  <si>
    <t>Maintenance &amp; Operations</t>
  </si>
  <si>
    <t>MS</t>
  </si>
  <si>
    <t>Main Street EEP</t>
  </si>
  <si>
    <t>RE</t>
  </si>
  <si>
    <t>Roxboro Elementary School</t>
  </si>
  <si>
    <t>RM</t>
  </si>
  <si>
    <t>Roxboro Middle School</t>
  </si>
  <si>
    <t>SR</t>
  </si>
  <si>
    <t>Smith Road Elementary</t>
  </si>
  <si>
    <t>TR</t>
  </si>
  <si>
    <t>Transportation Office</t>
  </si>
  <si>
    <t>NS</t>
  </si>
  <si>
    <t>NSEA</t>
  </si>
  <si>
    <t>BO</t>
  </si>
  <si>
    <t>BOCES</t>
  </si>
  <si>
    <t>LOCATION CODES:</t>
  </si>
  <si>
    <t>FROM LOCATION</t>
  </si>
  <si>
    <t>(See Below)</t>
  </si>
  <si>
    <t>TO LOCATION</t>
  </si>
  <si>
    <t xml:space="preserve"> </t>
  </si>
  <si>
    <t>NSMO</t>
  </si>
  <si>
    <t>RMMO</t>
  </si>
  <si>
    <t>DOStMarg</t>
  </si>
  <si>
    <t>DOStRose</t>
  </si>
  <si>
    <t>ARTR</t>
  </si>
  <si>
    <t>BRTR</t>
  </si>
  <si>
    <t>CETR</t>
  </si>
  <si>
    <t>DOTR</t>
  </si>
  <si>
    <t>GRTR</t>
  </si>
  <si>
    <t>HSTR</t>
  </si>
  <si>
    <t>JHTR</t>
  </si>
  <si>
    <t>LRTR</t>
  </si>
  <si>
    <t>MOMS</t>
  </si>
  <si>
    <t>MONS</t>
  </si>
  <si>
    <t>MOTR</t>
  </si>
  <si>
    <t>MSTR</t>
  </si>
  <si>
    <t>RETR</t>
  </si>
  <si>
    <t>RMTR</t>
  </si>
  <si>
    <t>SRTR</t>
  </si>
  <si>
    <t>TRMS</t>
  </si>
  <si>
    <t>TRNS</t>
  </si>
  <si>
    <t>TRMO</t>
  </si>
  <si>
    <t>NSTR</t>
  </si>
  <si>
    <t xml:space="preserve">                 January 1, 2018 -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</si>
</sst>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6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/>
    <xf numFmtId="2" fontId="0" fillId="0" borderId="0" xfId="0" applyNumberFormat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6" fillId="0" borderId="0" xfId="0" applyFont="1" applyBorder="1" applyProtection="1">
      <protection locked="0"/>
    </xf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8" fontId="8" fillId="0" borderId="0" xfId="0" applyNumberFormat="1" applyFont="1"/>
    <xf numFmtId="0" fontId="8" fillId="0" borderId="1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Border="1"/>
    <xf numFmtId="0" fontId="11" fillId="0" borderId="0" xfId="0" applyFont="1"/>
    <xf numFmtId="0" fontId="10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4" fontId="14" fillId="0" borderId="8" xfId="0" applyNumberFormat="1" applyFont="1" applyBorder="1" applyProtection="1">
      <protection locked="0"/>
    </xf>
    <xf numFmtId="0" fontId="14" fillId="0" borderId="9" xfId="0" applyFont="1" applyBorder="1" applyAlignment="1" applyProtection="1">
      <alignment horizontal="center"/>
      <protection locked="0"/>
    </xf>
    <xf numFmtId="2" fontId="14" fillId="0" borderId="9" xfId="0" applyNumberFormat="1" applyFont="1" applyFill="1" applyBorder="1" applyProtection="1"/>
    <xf numFmtId="2" fontId="14" fillId="0" borderId="9" xfId="0" applyNumberFormat="1" applyFont="1" applyFill="1" applyBorder="1" applyProtection="1">
      <protection locked="0"/>
    </xf>
    <xf numFmtId="2" fontId="14" fillId="0" borderId="9" xfId="0" applyNumberFormat="1" applyFont="1" applyBorder="1" applyProtection="1"/>
    <xf numFmtId="44" fontId="14" fillId="0" borderId="10" xfId="1" applyFont="1" applyBorder="1" applyProtection="1">
      <protection locked="0"/>
    </xf>
    <xf numFmtId="44" fontId="14" fillId="0" borderId="11" xfId="1" applyFont="1" applyBorder="1" applyProtection="1">
      <protection locked="0"/>
    </xf>
    <xf numFmtId="44" fontId="14" fillId="0" borderId="12" xfId="1" applyFont="1" applyBorder="1" applyProtection="1">
      <protection locked="0"/>
    </xf>
    <xf numFmtId="14" fontId="14" fillId="0" borderId="13" xfId="0" applyNumberFormat="1" applyFont="1" applyBorder="1" applyProtection="1">
      <protection locked="0"/>
    </xf>
    <xf numFmtId="0" fontId="14" fillId="0" borderId="14" xfId="0" applyFont="1" applyBorder="1" applyAlignment="1" applyProtection="1">
      <alignment horizontal="center"/>
      <protection locked="0"/>
    </xf>
    <xf numFmtId="44" fontId="14" fillId="0" borderId="15" xfId="1" applyFont="1" applyBorder="1" applyProtection="1">
      <protection locked="0"/>
    </xf>
    <xf numFmtId="14" fontId="14" fillId="0" borderId="16" xfId="0" applyNumberFormat="1" applyFont="1" applyBorder="1" applyProtection="1">
      <protection locked="0"/>
    </xf>
    <xf numFmtId="0" fontId="14" fillId="0" borderId="17" xfId="0" applyFont="1" applyBorder="1" applyAlignment="1" applyProtection="1">
      <alignment horizontal="center"/>
      <protection locked="0"/>
    </xf>
    <xf numFmtId="2" fontId="14" fillId="0" borderId="17" xfId="0" applyNumberFormat="1" applyFont="1" applyFill="1" applyBorder="1" applyProtection="1"/>
    <xf numFmtId="2" fontId="14" fillId="0" borderId="17" xfId="0" applyNumberFormat="1" applyFont="1" applyFill="1" applyBorder="1" applyProtection="1">
      <protection locked="0"/>
    </xf>
    <xf numFmtId="2" fontId="14" fillId="0" borderId="17" xfId="0" applyNumberFormat="1" applyFont="1" applyBorder="1" applyProtection="1"/>
    <xf numFmtId="44" fontId="14" fillId="0" borderId="18" xfId="1" applyFont="1" applyBorder="1" applyProtection="1">
      <protection locked="0"/>
    </xf>
    <xf numFmtId="0" fontId="14" fillId="0" borderId="0" xfId="0" applyFont="1"/>
    <xf numFmtId="0" fontId="14" fillId="0" borderId="0" xfId="0" applyFont="1" applyAlignment="1">
      <alignment horizontal="right"/>
    </xf>
    <xf numFmtId="164" fontId="14" fillId="0" borderId="0" xfId="1" applyNumberFormat="1" applyFont="1"/>
    <xf numFmtId="2" fontId="14" fillId="0" borderId="0" xfId="0" applyNumberFormat="1" applyFont="1"/>
    <xf numFmtId="44" fontId="14" fillId="0" borderId="0" xfId="0" applyNumberFormat="1" applyFont="1"/>
    <xf numFmtId="0" fontId="13" fillId="0" borderId="0" xfId="0" applyFont="1"/>
    <xf numFmtId="44" fontId="14" fillId="0" borderId="0" xfId="1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8" fontId="15" fillId="0" borderId="1" xfId="0" applyNumberFormat="1" applyFont="1" applyBorder="1" applyAlignment="1">
      <alignment horizontal="center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4B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78"/>
  <sheetViews>
    <sheetView tabSelected="1" zoomScale="78" zoomScaleNormal="78" zoomScalePageLayoutView="78" workbookViewId="0"/>
  </sheetViews>
  <sheetFormatPr baseColWidth="10" defaultColWidth="8.83203125" defaultRowHeight="13" x14ac:dyDescent="0.15"/>
  <cols>
    <col min="1" max="1" width="23.5" customWidth="1"/>
    <col min="2" max="2" width="45" customWidth="1"/>
    <col min="3" max="3" width="51" customWidth="1"/>
    <col min="4" max="4" width="15.83203125" customWidth="1"/>
    <col min="5" max="6" width="23.1640625" customWidth="1"/>
    <col min="7" max="7" width="2.5" hidden="1" customWidth="1"/>
    <col min="8" max="8" width="16.33203125" customWidth="1"/>
    <col min="9" max="9" width="21.33203125" customWidth="1"/>
    <col min="10" max="10" width="20.5" customWidth="1"/>
    <col min="15" max="15" width="5.83203125" customWidth="1"/>
  </cols>
  <sheetData>
    <row r="1" spans="1:10" ht="28" x14ac:dyDescent="0.3">
      <c r="A1" s="1" t="s">
        <v>0</v>
      </c>
      <c r="B1" s="2"/>
      <c r="C1" s="54"/>
      <c r="D1" s="54"/>
      <c r="E1" s="54"/>
      <c r="F1" s="2"/>
      <c r="G1" s="2"/>
      <c r="H1" s="2"/>
      <c r="I1" s="2"/>
      <c r="J1" s="2"/>
    </row>
    <row r="2" spans="1:10" ht="18" x14ac:dyDescent="0.2">
      <c r="A2" s="1"/>
      <c r="B2" s="59" t="s">
        <v>265</v>
      </c>
      <c r="C2" s="60" t="s">
        <v>289</v>
      </c>
      <c r="D2" s="61"/>
      <c r="E2" s="61"/>
      <c r="F2" s="2"/>
      <c r="G2" s="2"/>
      <c r="H2" s="2"/>
      <c r="I2" s="2"/>
      <c r="J2" s="2"/>
    </row>
    <row r="4" spans="1:10" ht="25" x14ac:dyDescent="0.25">
      <c r="A4" s="3"/>
      <c r="B4" s="11"/>
      <c r="C4" s="4"/>
      <c r="F4" s="53" t="s">
        <v>222</v>
      </c>
      <c r="G4" s="3"/>
      <c r="H4" s="63" t="s">
        <v>265</v>
      </c>
      <c r="I4" s="63"/>
      <c r="J4" s="63"/>
    </row>
    <row r="5" spans="1:10" x14ac:dyDescent="0.15">
      <c r="A5" s="5"/>
      <c r="B5" s="6"/>
      <c r="F5" s="5"/>
      <c r="G5" s="5"/>
      <c r="H5" s="5"/>
      <c r="I5" s="6"/>
    </row>
    <row r="6" spans="1:10" ht="25" x14ac:dyDescent="0.25">
      <c r="A6" s="53" t="s">
        <v>1</v>
      </c>
      <c r="B6" s="63" t="s">
        <v>265</v>
      </c>
      <c r="C6" s="63"/>
      <c r="F6" s="53" t="s">
        <v>2</v>
      </c>
      <c r="G6" s="3"/>
      <c r="H6" s="63" t="s">
        <v>265</v>
      </c>
      <c r="I6" s="63"/>
      <c r="J6" s="63"/>
    </row>
    <row r="7" spans="1:10" x14ac:dyDescent="0.15">
      <c r="B7" s="6"/>
      <c r="F7" s="5"/>
      <c r="G7" s="5"/>
      <c r="H7" s="5"/>
      <c r="I7" s="6"/>
    </row>
    <row r="8" spans="1:10" ht="25" x14ac:dyDescent="0.25">
      <c r="A8" s="53" t="s">
        <v>223</v>
      </c>
      <c r="B8" s="63" t="s">
        <v>265</v>
      </c>
      <c r="C8" s="64"/>
      <c r="E8" s="51"/>
      <c r="F8" s="53" t="s">
        <v>3</v>
      </c>
      <c r="G8" s="3"/>
      <c r="H8" s="10"/>
      <c r="I8" s="7"/>
      <c r="J8" s="55">
        <f>+I53</f>
        <v>0</v>
      </c>
    </row>
    <row r="9" spans="1:10" x14ac:dyDescent="0.15">
      <c r="B9" s="6"/>
      <c r="D9" s="5"/>
      <c r="E9" s="5"/>
      <c r="F9" s="6"/>
      <c r="G9" s="6"/>
      <c r="H9" s="6"/>
    </row>
    <row r="10" spans="1:10" x14ac:dyDescent="0.15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0" ht="18" x14ac:dyDescent="0.2">
      <c r="A11" s="13" t="s">
        <v>4</v>
      </c>
      <c r="B11" s="20"/>
      <c r="C11" s="13"/>
      <c r="D11" s="14"/>
      <c r="E11" s="14"/>
      <c r="F11" s="20"/>
      <c r="G11" s="6"/>
      <c r="H11" s="6"/>
    </row>
    <row r="12" spans="1:10" ht="18" x14ac:dyDescent="0.2">
      <c r="A12" s="13">
        <v>1</v>
      </c>
      <c r="B12" s="20" t="s">
        <v>189</v>
      </c>
      <c r="C12" s="13"/>
      <c r="D12" s="14">
        <v>3</v>
      </c>
      <c r="E12" s="20" t="s">
        <v>5</v>
      </c>
      <c r="F12" s="13"/>
    </row>
    <row r="13" spans="1:10" ht="18" x14ac:dyDescent="0.2">
      <c r="A13" s="13">
        <v>2</v>
      </c>
      <c r="B13" s="20" t="s">
        <v>6</v>
      </c>
      <c r="C13" s="13"/>
      <c r="D13" s="14">
        <v>4</v>
      </c>
      <c r="E13" s="20" t="s">
        <v>7</v>
      </c>
      <c r="F13" s="13"/>
    </row>
    <row r="14" spans="1:10" x14ac:dyDescent="0.15">
      <c r="B14" s="6"/>
      <c r="D14" s="5"/>
      <c r="E14" s="5"/>
      <c r="F14" s="6"/>
      <c r="G14" s="6"/>
      <c r="H14" s="6"/>
    </row>
    <row r="15" spans="1:10" ht="20.25" customHeight="1" thickBot="1" x14ac:dyDescent="0.2"/>
    <row r="16" spans="1:10" ht="18" customHeight="1" thickTop="1" x14ac:dyDescent="0.2">
      <c r="A16" s="23"/>
      <c r="B16" s="24" t="s">
        <v>262</v>
      </c>
      <c r="C16" s="24" t="s">
        <v>264</v>
      </c>
      <c r="D16" s="24" t="s">
        <v>8</v>
      </c>
      <c r="E16" s="24" t="s">
        <v>224</v>
      </c>
      <c r="F16" s="24" t="s">
        <v>226</v>
      </c>
      <c r="G16" s="24"/>
      <c r="H16" s="24" t="s">
        <v>11</v>
      </c>
      <c r="I16" s="24" t="s">
        <v>10</v>
      </c>
      <c r="J16" s="25" t="s">
        <v>11</v>
      </c>
    </row>
    <row r="17" spans="1:12" ht="18.75" customHeight="1" thickBot="1" x14ac:dyDescent="0.25">
      <c r="A17" s="26" t="s">
        <v>12</v>
      </c>
      <c r="B17" s="27" t="s">
        <v>263</v>
      </c>
      <c r="C17" s="27" t="s">
        <v>263</v>
      </c>
      <c r="D17" s="27" t="s">
        <v>13</v>
      </c>
      <c r="E17" s="27" t="s">
        <v>225</v>
      </c>
      <c r="F17" s="27" t="s">
        <v>9</v>
      </c>
      <c r="G17" s="27"/>
      <c r="H17" s="27" t="s">
        <v>9</v>
      </c>
      <c r="I17" s="27" t="s">
        <v>14</v>
      </c>
      <c r="J17" s="28" t="s">
        <v>15</v>
      </c>
    </row>
    <row r="18" spans="1:12" ht="29" thickTop="1" x14ac:dyDescent="0.3">
      <c r="A18" s="29"/>
      <c r="B18" s="56"/>
      <c r="C18" s="56"/>
      <c r="D18" s="30"/>
      <c r="E18" s="30"/>
      <c r="F18" s="31" t="str">
        <f>IF(ISBLANK(C18),"",VLOOKUP(CONCATENATE(B18,C18),Lookup!$A$1:$B$223,2,FALSE))</f>
        <v/>
      </c>
      <c r="G18" s="31" t="str">
        <f>IF(ISBLANK(C18),"",E18*H18)</f>
        <v/>
      </c>
      <c r="H18" s="32"/>
      <c r="I18" s="33" t="str">
        <f>IF(ISNUMBER(F18),E18*F18,G18)</f>
        <v/>
      </c>
      <c r="J18" s="34"/>
      <c r="L18" s="8"/>
    </row>
    <row r="19" spans="1:12" ht="28" x14ac:dyDescent="0.3">
      <c r="A19" s="29"/>
      <c r="B19" s="56"/>
      <c r="C19" s="56"/>
      <c r="D19" s="30"/>
      <c r="E19" s="30"/>
      <c r="F19" s="31" t="str">
        <f>IF(ISBLANK(C19),"",VLOOKUP(CONCATENATE(B19,C19),Lookup!$A$1:$B$223,2,FALSE))</f>
        <v/>
      </c>
      <c r="G19" s="31" t="str">
        <f t="shared" ref="G19:G49" si="0">IF(ISBLANK(C19),"",E19*H19)</f>
        <v/>
      </c>
      <c r="H19" s="32"/>
      <c r="I19" s="33" t="str">
        <f t="shared" ref="I19:I49" si="1">IF(ISNUMBER(F19),E19*F19,G19)</f>
        <v/>
      </c>
      <c r="J19" s="35"/>
      <c r="L19" s="8"/>
    </row>
    <row r="20" spans="1:12" ht="28" x14ac:dyDescent="0.3">
      <c r="A20" s="29"/>
      <c r="B20" s="56"/>
      <c r="C20" s="56"/>
      <c r="D20" s="30"/>
      <c r="E20" s="30" t="str">
        <f t="shared" ref="E20:E33" si="2">IF(ISBLANK(C20),"",1)</f>
        <v/>
      </c>
      <c r="F20" s="31" t="str">
        <f>IF(ISBLANK(C20),"",VLOOKUP(CONCATENATE(B20,C20),Lookup!$A$1:$B$223,2,FALSE))</f>
        <v/>
      </c>
      <c r="G20" s="31" t="str">
        <f t="shared" si="0"/>
        <v/>
      </c>
      <c r="H20" s="32"/>
      <c r="I20" s="33" t="str">
        <f t="shared" si="1"/>
        <v/>
      </c>
      <c r="J20" s="35"/>
    </row>
    <row r="21" spans="1:12" ht="28" x14ac:dyDescent="0.3">
      <c r="A21" s="29"/>
      <c r="B21" s="56"/>
      <c r="C21" s="56"/>
      <c r="D21" s="30"/>
      <c r="E21" s="30" t="str">
        <f t="shared" si="2"/>
        <v/>
      </c>
      <c r="F21" s="31" t="str">
        <f>IF(ISBLANK(C21),"",VLOOKUP(CONCATENATE(B21,C21),Lookup!$A$1:$B$223,2,FALSE))</f>
        <v/>
      </c>
      <c r="G21" s="31" t="str">
        <f t="shared" si="0"/>
        <v/>
      </c>
      <c r="H21" s="32"/>
      <c r="I21" s="33" t="str">
        <f t="shared" si="1"/>
        <v/>
      </c>
      <c r="J21" s="35"/>
    </row>
    <row r="22" spans="1:12" ht="28" x14ac:dyDescent="0.3">
      <c r="A22" s="29"/>
      <c r="B22" s="56"/>
      <c r="C22" s="56"/>
      <c r="D22" s="30"/>
      <c r="E22" s="30" t="str">
        <f t="shared" si="2"/>
        <v/>
      </c>
      <c r="F22" s="31" t="str">
        <f>IF(ISBLANK(C22),"",VLOOKUP(CONCATENATE(B22,C22),Lookup!$A$1:$B$223,2,FALSE))</f>
        <v/>
      </c>
      <c r="G22" s="31" t="str">
        <f t="shared" si="0"/>
        <v/>
      </c>
      <c r="H22" s="32"/>
      <c r="I22" s="33" t="str">
        <f t="shared" si="1"/>
        <v/>
      </c>
      <c r="J22" s="35"/>
    </row>
    <row r="23" spans="1:12" ht="28" x14ac:dyDescent="0.3">
      <c r="A23" s="29"/>
      <c r="B23" s="56"/>
      <c r="C23" s="56"/>
      <c r="D23" s="30"/>
      <c r="E23" s="30" t="str">
        <f t="shared" si="2"/>
        <v/>
      </c>
      <c r="F23" s="31" t="str">
        <f>IF(ISBLANK(C23),"",VLOOKUP(CONCATENATE(B23,C23),Lookup!$A$1:$B$223,2,FALSE))</f>
        <v/>
      </c>
      <c r="G23" s="31" t="str">
        <f t="shared" si="0"/>
        <v/>
      </c>
      <c r="H23" s="32"/>
      <c r="I23" s="33" t="str">
        <f t="shared" si="1"/>
        <v/>
      </c>
      <c r="J23" s="35"/>
    </row>
    <row r="24" spans="1:12" ht="28" x14ac:dyDescent="0.3">
      <c r="A24" s="29"/>
      <c r="B24" s="56"/>
      <c r="C24" s="56"/>
      <c r="D24" s="30"/>
      <c r="E24" s="30" t="str">
        <f t="shared" si="2"/>
        <v/>
      </c>
      <c r="F24" s="31" t="str">
        <f>IF(ISBLANK(C24),"",VLOOKUP(CONCATENATE(B24,C24),Lookup!$A$1:$B$223,2,FALSE))</f>
        <v/>
      </c>
      <c r="G24" s="31" t="str">
        <f t="shared" si="0"/>
        <v/>
      </c>
      <c r="H24" s="32"/>
      <c r="I24" s="33" t="str">
        <f t="shared" si="1"/>
        <v/>
      </c>
      <c r="J24" s="35"/>
    </row>
    <row r="25" spans="1:12" ht="28" x14ac:dyDescent="0.3">
      <c r="A25" s="29"/>
      <c r="B25" s="56"/>
      <c r="C25" s="56"/>
      <c r="D25" s="30"/>
      <c r="E25" s="30" t="str">
        <f t="shared" si="2"/>
        <v/>
      </c>
      <c r="F25" s="31" t="str">
        <f>IF(ISBLANK(C25),"",VLOOKUP(CONCATENATE(B25,C25),Lookup!$A$1:$B$223,2,FALSE))</f>
        <v/>
      </c>
      <c r="G25" s="31" t="str">
        <f t="shared" si="0"/>
        <v/>
      </c>
      <c r="H25" s="32"/>
      <c r="I25" s="33" t="str">
        <f t="shared" si="1"/>
        <v/>
      </c>
      <c r="J25" s="35"/>
    </row>
    <row r="26" spans="1:12" ht="28" x14ac:dyDescent="0.3">
      <c r="A26" s="29"/>
      <c r="B26" s="56"/>
      <c r="C26" s="56"/>
      <c r="D26" s="30"/>
      <c r="E26" s="30" t="str">
        <f t="shared" si="2"/>
        <v/>
      </c>
      <c r="F26" s="31" t="str">
        <f>IF(ISBLANK(C26),"",VLOOKUP(CONCATENATE(B26,C26),Lookup!$A$1:$B$223,2,FALSE))</f>
        <v/>
      </c>
      <c r="G26" s="31" t="str">
        <f t="shared" si="0"/>
        <v/>
      </c>
      <c r="H26" s="32"/>
      <c r="I26" s="33" t="str">
        <f t="shared" si="1"/>
        <v/>
      </c>
      <c r="J26" s="35"/>
    </row>
    <row r="27" spans="1:12" ht="28" x14ac:dyDescent="0.3">
      <c r="A27" s="29"/>
      <c r="B27" s="56"/>
      <c r="C27" s="56"/>
      <c r="D27" s="30"/>
      <c r="E27" s="30" t="str">
        <f t="shared" si="2"/>
        <v/>
      </c>
      <c r="F27" s="31" t="str">
        <f>IF(ISBLANK(C27),"",VLOOKUP(CONCATENATE(B27,C27),Lookup!$A$1:$B$223,2,FALSE))</f>
        <v/>
      </c>
      <c r="G27" s="31" t="str">
        <f t="shared" si="0"/>
        <v/>
      </c>
      <c r="H27" s="32"/>
      <c r="I27" s="33" t="str">
        <f t="shared" si="1"/>
        <v/>
      </c>
      <c r="J27" s="35"/>
    </row>
    <row r="28" spans="1:12" ht="28" x14ac:dyDescent="0.3">
      <c r="A28" s="29"/>
      <c r="B28" s="56"/>
      <c r="C28" s="56"/>
      <c r="D28" s="30"/>
      <c r="E28" s="30" t="str">
        <f t="shared" si="2"/>
        <v/>
      </c>
      <c r="F28" s="31" t="str">
        <f>IF(ISBLANK(C28),"",VLOOKUP(CONCATENATE(B28,C28),Lookup!$A$1:$B$223,2,FALSE))</f>
        <v/>
      </c>
      <c r="G28" s="31" t="str">
        <f t="shared" si="0"/>
        <v/>
      </c>
      <c r="H28" s="32"/>
      <c r="I28" s="33" t="str">
        <f t="shared" si="1"/>
        <v/>
      </c>
      <c r="J28" s="36"/>
    </row>
    <row r="29" spans="1:12" ht="28" x14ac:dyDescent="0.3">
      <c r="A29" s="29"/>
      <c r="B29" s="56"/>
      <c r="C29" s="56"/>
      <c r="D29" s="30"/>
      <c r="E29" s="30" t="str">
        <f t="shared" si="2"/>
        <v/>
      </c>
      <c r="F29" s="31" t="str">
        <f>IF(ISBLANK(C29),"",VLOOKUP(CONCATENATE(B29,C29),Lookup!$A$1:$B$223,2,FALSE))</f>
        <v/>
      </c>
      <c r="G29" s="31" t="str">
        <f t="shared" si="0"/>
        <v/>
      </c>
      <c r="H29" s="32"/>
      <c r="I29" s="33" t="str">
        <f t="shared" si="1"/>
        <v/>
      </c>
      <c r="J29" s="36"/>
    </row>
    <row r="30" spans="1:12" ht="28" x14ac:dyDescent="0.3">
      <c r="A30" s="29"/>
      <c r="B30" s="56"/>
      <c r="C30" s="56"/>
      <c r="D30" s="30"/>
      <c r="E30" s="30" t="str">
        <f t="shared" si="2"/>
        <v/>
      </c>
      <c r="F30" s="31" t="str">
        <f>IF(ISBLANK(C30),"",VLOOKUP(CONCATENATE(B30,C30),Lookup!$A$1:$B$223,2,FALSE))</f>
        <v/>
      </c>
      <c r="G30" s="31" t="str">
        <f t="shared" si="0"/>
        <v/>
      </c>
      <c r="H30" s="32"/>
      <c r="I30" s="33" t="str">
        <f t="shared" si="1"/>
        <v/>
      </c>
      <c r="J30" s="36"/>
    </row>
    <row r="31" spans="1:12" ht="28" x14ac:dyDescent="0.3">
      <c r="A31" s="29"/>
      <c r="B31" s="56"/>
      <c r="C31" s="56"/>
      <c r="D31" s="30"/>
      <c r="E31" s="30" t="str">
        <f t="shared" si="2"/>
        <v/>
      </c>
      <c r="F31" s="31" t="str">
        <f>IF(ISBLANK(C31),"",VLOOKUP(CONCATENATE(B31,C31),Lookup!$A$1:$B$223,2,FALSE))</f>
        <v/>
      </c>
      <c r="G31" s="31" t="str">
        <f t="shared" si="0"/>
        <v/>
      </c>
      <c r="H31" s="32"/>
      <c r="I31" s="33" t="str">
        <f t="shared" si="1"/>
        <v/>
      </c>
      <c r="J31" s="36"/>
    </row>
    <row r="32" spans="1:12" ht="28" x14ac:dyDescent="0.3">
      <c r="A32" s="37"/>
      <c r="B32" s="56"/>
      <c r="C32" s="58"/>
      <c r="D32" s="38"/>
      <c r="E32" s="30" t="str">
        <f t="shared" si="2"/>
        <v/>
      </c>
      <c r="F32" s="31" t="str">
        <f>IF(ISBLANK(C32),"",VLOOKUP(CONCATENATE(B32,C32),Lookup!$A$1:$B$223,2,FALSE))</f>
        <v/>
      </c>
      <c r="G32" s="31" t="str">
        <f t="shared" si="0"/>
        <v/>
      </c>
      <c r="H32" s="32"/>
      <c r="I32" s="33" t="str">
        <f t="shared" si="1"/>
        <v/>
      </c>
      <c r="J32" s="39"/>
    </row>
    <row r="33" spans="1:10" ht="28" x14ac:dyDescent="0.3">
      <c r="A33" s="37"/>
      <c r="B33" s="56"/>
      <c r="C33" s="58"/>
      <c r="D33" s="30"/>
      <c r="E33" s="30" t="str">
        <f t="shared" si="2"/>
        <v/>
      </c>
      <c r="F33" s="31" t="str">
        <f>IF(ISBLANK(C33),"",VLOOKUP(CONCATENATE(B33,C33),Lookup!$A$1:$B$223,2,FALSE))</f>
        <v/>
      </c>
      <c r="G33" s="31" t="str">
        <f t="shared" si="0"/>
        <v/>
      </c>
      <c r="H33" s="32"/>
      <c r="I33" s="33" t="str">
        <f t="shared" si="1"/>
        <v/>
      </c>
      <c r="J33" s="39"/>
    </row>
    <row r="34" spans="1:10" ht="28" x14ac:dyDescent="0.3">
      <c r="A34" s="37"/>
      <c r="B34" s="56"/>
      <c r="C34" s="58"/>
      <c r="D34" s="30"/>
      <c r="E34" s="30" t="str">
        <f t="shared" ref="E34:E49" si="3">IF(ISBLANK(C34),"",1)</f>
        <v/>
      </c>
      <c r="F34" s="31" t="str">
        <f>IF(ISBLANK(C34),"",VLOOKUP(CONCATENATE(B34,C34),Lookup!$A$1:$B$223,2,FALSE))</f>
        <v/>
      </c>
      <c r="G34" s="31" t="str">
        <f t="shared" si="0"/>
        <v/>
      </c>
      <c r="H34" s="32"/>
      <c r="I34" s="33" t="str">
        <f t="shared" si="1"/>
        <v/>
      </c>
      <c r="J34" s="39"/>
    </row>
    <row r="35" spans="1:10" ht="28" x14ac:dyDescent="0.3">
      <c r="A35" s="37"/>
      <c r="B35" s="56"/>
      <c r="C35" s="58"/>
      <c r="D35" s="38"/>
      <c r="E35" s="30" t="str">
        <f t="shared" si="3"/>
        <v/>
      </c>
      <c r="F35" s="31" t="str">
        <f>IF(ISBLANK(C35),"",VLOOKUP(CONCATENATE(B35,C35),Lookup!$A$1:$B$223,2,FALSE))</f>
        <v/>
      </c>
      <c r="G35" s="31" t="str">
        <f t="shared" si="0"/>
        <v/>
      </c>
      <c r="H35" s="32"/>
      <c r="I35" s="33" t="str">
        <f t="shared" si="1"/>
        <v/>
      </c>
      <c r="J35" s="39"/>
    </row>
    <row r="36" spans="1:10" ht="28" x14ac:dyDescent="0.3">
      <c r="A36" s="37"/>
      <c r="B36" s="56"/>
      <c r="C36" s="58"/>
      <c r="D36" s="38"/>
      <c r="E36" s="30" t="str">
        <f t="shared" si="3"/>
        <v/>
      </c>
      <c r="F36" s="31" t="str">
        <f>IF(ISBLANK(C36),"",VLOOKUP(CONCATENATE(B36,C36),Lookup!$A$1:$B$223,2,FALSE))</f>
        <v/>
      </c>
      <c r="G36" s="31" t="str">
        <f t="shared" si="0"/>
        <v/>
      </c>
      <c r="H36" s="32"/>
      <c r="I36" s="33" t="str">
        <f t="shared" si="1"/>
        <v/>
      </c>
      <c r="J36" s="39"/>
    </row>
    <row r="37" spans="1:10" ht="28" x14ac:dyDescent="0.3">
      <c r="A37" s="37"/>
      <c r="B37" s="56"/>
      <c r="C37" s="58"/>
      <c r="D37" s="38"/>
      <c r="E37" s="30" t="str">
        <f t="shared" si="3"/>
        <v/>
      </c>
      <c r="F37" s="31" t="str">
        <f>IF(ISBLANK(C37),"",VLOOKUP(CONCATENATE(B37,C37),Lookup!$A$1:$B$223,2,FALSE))</f>
        <v/>
      </c>
      <c r="G37" s="31" t="str">
        <f t="shared" si="0"/>
        <v/>
      </c>
      <c r="H37" s="32"/>
      <c r="I37" s="33" t="str">
        <f t="shared" si="1"/>
        <v/>
      </c>
      <c r="J37" s="39"/>
    </row>
    <row r="38" spans="1:10" ht="28" x14ac:dyDescent="0.3">
      <c r="A38" s="37"/>
      <c r="B38" s="56"/>
      <c r="C38" s="58"/>
      <c r="D38" s="38"/>
      <c r="E38" s="30" t="str">
        <f t="shared" si="3"/>
        <v/>
      </c>
      <c r="F38" s="31" t="str">
        <f>IF(ISBLANK(C38),"",VLOOKUP(CONCATENATE(B38,C38),Lookup!$A$1:$B$223,2,FALSE))</f>
        <v/>
      </c>
      <c r="G38" s="31" t="str">
        <f t="shared" si="0"/>
        <v/>
      </c>
      <c r="H38" s="32"/>
      <c r="I38" s="33" t="str">
        <f t="shared" si="1"/>
        <v/>
      </c>
      <c r="J38" s="39"/>
    </row>
    <row r="39" spans="1:10" ht="28" x14ac:dyDescent="0.3">
      <c r="A39" s="37"/>
      <c r="B39" s="56"/>
      <c r="C39" s="58"/>
      <c r="D39" s="38"/>
      <c r="E39" s="30" t="str">
        <f t="shared" si="3"/>
        <v/>
      </c>
      <c r="F39" s="31" t="str">
        <f>IF(ISBLANK(C39),"",VLOOKUP(CONCATENATE(B39,C39),Lookup!$A$1:$B$223,2,FALSE))</f>
        <v/>
      </c>
      <c r="G39" s="31" t="str">
        <f t="shared" si="0"/>
        <v/>
      </c>
      <c r="H39" s="32"/>
      <c r="I39" s="33" t="str">
        <f t="shared" si="1"/>
        <v/>
      </c>
      <c r="J39" s="39"/>
    </row>
    <row r="40" spans="1:10" ht="28" x14ac:dyDescent="0.3">
      <c r="A40" s="37"/>
      <c r="B40" s="56"/>
      <c r="C40" s="58"/>
      <c r="D40" s="38"/>
      <c r="E40" s="30" t="str">
        <f t="shared" si="3"/>
        <v/>
      </c>
      <c r="F40" s="31" t="str">
        <f>IF(ISBLANK(C40),"",VLOOKUP(CONCATENATE(B40,C40),Lookup!$A$1:$B$223,2,FALSE))</f>
        <v/>
      </c>
      <c r="G40" s="31" t="str">
        <f t="shared" si="0"/>
        <v/>
      </c>
      <c r="H40" s="32"/>
      <c r="I40" s="33" t="str">
        <f t="shared" si="1"/>
        <v/>
      </c>
      <c r="J40" s="39"/>
    </row>
    <row r="41" spans="1:10" ht="28" x14ac:dyDescent="0.3">
      <c r="A41" s="37"/>
      <c r="B41" s="56"/>
      <c r="C41" s="58"/>
      <c r="D41" s="38"/>
      <c r="E41" s="30" t="str">
        <f t="shared" si="3"/>
        <v/>
      </c>
      <c r="F41" s="31" t="str">
        <f>IF(ISBLANK(C41),"",VLOOKUP(CONCATENATE(B41,C41),Lookup!$A$1:$B$223,2,FALSE))</f>
        <v/>
      </c>
      <c r="G41" s="31" t="str">
        <f t="shared" si="0"/>
        <v/>
      </c>
      <c r="H41" s="32"/>
      <c r="I41" s="33" t="str">
        <f t="shared" si="1"/>
        <v/>
      </c>
      <c r="J41" s="39"/>
    </row>
    <row r="42" spans="1:10" ht="28" x14ac:dyDescent="0.3">
      <c r="A42" s="37"/>
      <c r="B42" s="56"/>
      <c r="C42" s="58"/>
      <c r="D42" s="38"/>
      <c r="E42" s="30" t="str">
        <f t="shared" si="3"/>
        <v/>
      </c>
      <c r="F42" s="31" t="str">
        <f>IF(ISBLANK(C42),"",VLOOKUP(CONCATENATE(B42,C42),Lookup!$A$1:$B$223,2,FALSE))</f>
        <v/>
      </c>
      <c r="G42" s="31" t="str">
        <f t="shared" si="0"/>
        <v/>
      </c>
      <c r="H42" s="32"/>
      <c r="I42" s="33" t="str">
        <f t="shared" si="1"/>
        <v/>
      </c>
      <c r="J42" s="39"/>
    </row>
    <row r="43" spans="1:10" ht="28" x14ac:dyDescent="0.3">
      <c r="A43" s="37"/>
      <c r="B43" s="56"/>
      <c r="C43" s="58"/>
      <c r="D43" s="38"/>
      <c r="E43" s="30" t="str">
        <f t="shared" si="3"/>
        <v/>
      </c>
      <c r="F43" s="31" t="str">
        <f>IF(ISBLANK(C43),"",VLOOKUP(CONCATENATE(B43,C43),Lookup!$A$1:$B$223,2,FALSE))</f>
        <v/>
      </c>
      <c r="G43" s="31" t="str">
        <f t="shared" si="0"/>
        <v/>
      </c>
      <c r="H43" s="32"/>
      <c r="I43" s="33" t="str">
        <f t="shared" si="1"/>
        <v/>
      </c>
      <c r="J43" s="39"/>
    </row>
    <row r="44" spans="1:10" ht="28" x14ac:dyDescent="0.3">
      <c r="A44" s="37"/>
      <c r="B44" s="56"/>
      <c r="C44" s="58"/>
      <c r="D44" s="38"/>
      <c r="E44" s="30" t="str">
        <f t="shared" si="3"/>
        <v/>
      </c>
      <c r="F44" s="31" t="str">
        <f>IF(ISBLANK(C44),"",VLOOKUP(CONCATENATE(B44,C44),Lookup!$A$1:$B$223,2,FALSE))</f>
        <v/>
      </c>
      <c r="G44" s="31" t="str">
        <f t="shared" si="0"/>
        <v/>
      </c>
      <c r="H44" s="32"/>
      <c r="I44" s="33" t="str">
        <f t="shared" si="1"/>
        <v/>
      </c>
      <c r="J44" s="39"/>
    </row>
    <row r="45" spans="1:10" ht="28" x14ac:dyDescent="0.3">
      <c r="A45" s="37"/>
      <c r="B45" s="56"/>
      <c r="C45" s="58"/>
      <c r="D45" s="38"/>
      <c r="E45" s="30" t="str">
        <f t="shared" si="3"/>
        <v/>
      </c>
      <c r="F45" s="31" t="str">
        <f>IF(ISBLANK(C45),"",VLOOKUP(CONCATENATE(B45,C45),Lookup!$A$1:$B$223,2,FALSE))</f>
        <v/>
      </c>
      <c r="G45" s="31" t="str">
        <f t="shared" si="0"/>
        <v/>
      </c>
      <c r="H45" s="32"/>
      <c r="I45" s="33" t="str">
        <f t="shared" si="1"/>
        <v/>
      </c>
      <c r="J45" s="39"/>
    </row>
    <row r="46" spans="1:10" ht="28" x14ac:dyDescent="0.3">
      <c r="A46" s="37"/>
      <c r="B46" s="56"/>
      <c r="C46" s="58"/>
      <c r="D46" s="38"/>
      <c r="E46" s="30" t="str">
        <f t="shared" si="3"/>
        <v/>
      </c>
      <c r="F46" s="31" t="str">
        <f>IF(ISBLANK(C46),"",VLOOKUP(CONCATENATE(B46,C46),Lookup!$A$1:$B$223,2,FALSE))</f>
        <v/>
      </c>
      <c r="G46" s="31" t="str">
        <f t="shared" si="0"/>
        <v/>
      </c>
      <c r="H46" s="32"/>
      <c r="I46" s="33" t="str">
        <f t="shared" si="1"/>
        <v/>
      </c>
      <c r="J46" s="39"/>
    </row>
    <row r="47" spans="1:10" ht="28" x14ac:dyDescent="0.3">
      <c r="A47" s="37"/>
      <c r="B47" s="56"/>
      <c r="C47" s="58"/>
      <c r="D47" s="38"/>
      <c r="E47" s="30" t="str">
        <f t="shared" si="3"/>
        <v/>
      </c>
      <c r="F47" s="31" t="str">
        <f>IF(ISBLANK(C47),"",VLOOKUP(CONCATENATE(B47,C47),Lookup!$A$1:$B$223,2,FALSE))</f>
        <v/>
      </c>
      <c r="G47" s="31" t="str">
        <f t="shared" si="0"/>
        <v/>
      </c>
      <c r="H47" s="32"/>
      <c r="I47" s="33" t="str">
        <f t="shared" si="1"/>
        <v/>
      </c>
      <c r="J47" s="39"/>
    </row>
    <row r="48" spans="1:10" ht="28" x14ac:dyDescent="0.3">
      <c r="A48" s="37"/>
      <c r="B48" s="56"/>
      <c r="C48" s="58"/>
      <c r="D48" s="38"/>
      <c r="E48" s="30" t="str">
        <f t="shared" si="3"/>
        <v/>
      </c>
      <c r="F48" s="31" t="str">
        <f>IF(ISBLANK(C48),"",VLOOKUP(CONCATENATE(B48,C48),Lookup!$A$1:$B$223,2,FALSE))</f>
        <v/>
      </c>
      <c r="G48" s="31" t="str">
        <f t="shared" si="0"/>
        <v/>
      </c>
      <c r="H48" s="32"/>
      <c r="I48" s="33" t="str">
        <f t="shared" si="1"/>
        <v/>
      </c>
      <c r="J48" s="39"/>
    </row>
    <row r="49" spans="1:10" ht="29" thickBot="1" x14ac:dyDescent="0.35">
      <c r="A49" s="40"/>
      <c r="B49" s="57"/>
      <c r="C49" s="57"/>
      <c r="D49" s="41"/>
      <c r="E49" s="41" t="str">
        <f t="shared" si="3"/>
        <v/>
      </c>
      <c r="F49" s="42" t="str">
        <f>IF(ISBLANK(C49),"",VLOOKUP(CONCATENATE(B49,C49),Lookup!$A$1:$B$223,2,FALSE))</f>
        <v/>
      </c>
      <c r="G49" s="42" t="str">
        <f t="shared" si="0"/>
        <v/>
      </c>
      <c r="H49" s="43"/>
      <c r="I49" s="44" t="str">
        <f t="shared" si="1"/>
        <v/>
      </c>
      <c r="J49" s="45"/>
    </row>
    <row r="50" spans="1:10" ht="29" thickTop="1" x14ac:dyDescent="0.3">
      <c r="A50" s="19"/>
      <c r="B50" s="19"/>
      <c r="C50" s="19"/>
      <c r="D50" s="19"/>
      <c r="E50" s="46"/>
      <c r="F50" s="47" t="s">
        <v>16</v>
      </c>
      <c r="G50" s="47"/>
      <c r="H50" s="47"/>
      <c r="I50" s="48">
        <v>0.54500000000000004</v>
      </c>
      <c r="J50" s="46"/>
    </row>
    <row r="51" spans="1:10" ht="28" x14ac:dyDescent="0.3">
      <c r="A51" s="19"/>
      <c r="B51" s="19"/>
      <c r="C51" s="19"/>
      <c r="D51" s="19"/>
      <c r="E51" s="46"/>
      <c r="F51" s="47" t="s">
        <v>17</v>
      </c>
      <c r="G51" s="47"/>
      <c r="H51" s="47"/>
      <c r="I51" s="49">
        <f>SUM(I18:I49)</f>
        <v>0</v>
      </c>
      <c r="J51" s="52">
        <f>SUM(J18:J50)</f>
        <v>0</v>
      </c>
    </row>
    <row r="52" spans="1:10" ht="28" x14ac:dyDescent="0.3">
      <c r="A52" s="19"/>
      <c r="B52" s="19"/>
      <c r="C52" s="19"/>
      <c r="D52" s="19"/>
      <c r="E52" s="46"/>
      <c r="F52" s="47" t="s">
        <v>18</v>
      </c>
      <c r="G52" s="47"/>
      <c r="H52" s="47"/>
      <c r="I52" s="50">
        <f>I51*I50</f>
        <v>0</v>
      </c>
      <c r="J52" s="46"/>
    </row>
    <row r="53" spans="1:10" ht="28" x14ac:dyDescent="0.3">
      <c r="A53" s="19"/>
      <c r="B53" s="19"/>
      <c r="C53" s="19"/>
      <c r="D53" s="19"/>
      <c r="E53" s="46"/>
      <c r="F53" s="47" t="s">
        <v>19</v>
      </c>
      <c r="G53" s="47"/>
      <c r="H53" s="47"/>
      <c r="I53" s="50">
        <f>+I52+J51</f>
        <v>0</v>
      </c>
      <c r="J53" s="46"/>
    </row>
    <row r="54" spans="1:10" ht="18" x14ac:dyDescent="0.2">
      <c r="A54" s="13"/>
      <c r="B54" s="13"/>
      <c r="C54" s="13"/>
      <c r="D54" s="13"/>
      <c r="E54" s="13"/>
      <c r="F54" s="14"/>
      <c r="G54" s="14"/>
      <c r="H54" s="14"/>
      <c r="I54" s="15"/>
      <c r="J54" s="13"/>
    </row>
    <row r="55" spans="1:10" ht="20" x14ac:dyDescent="0.2">
      <c r="A55" s="13"/>
      <c r="B55" s="13"/>
      <c r="C55" s="18" t="s">
        <v>20</v>
      </c>
      <c r="D55" s="16"/>
      <c r="E55" s="16"/>
      <c r="F55" s="16"/>
      <c r="G55" s="16"/>
      <c r="H55" s="16"/>
      <c r="I55" s="16"/>
      <c r="J55" s="13"/>
    </row>
    <row r="56" spans="1:10" x14ac:dyDescent="0.15">
      <c r="C56" s="5"/>
      <c r="D56" s="6"/>
      <c r="E56" s="6"/>
      <c r="F56" s="6"/>
      <c r="G56" s="6"/>
      <c r="H56" s="6"/>
      <c r="I56" s="6"/>
    </row>
    <row r="57" spans="1:10" ht="20" x14ac:dyDescent="0.2">
      <c r="C57" s="18" t="s">
        <v>21</v>
      </c>
      <c r="D57" s="7"/>
      <c r="E57" s="7"/>
      <c r="F57" s="7"/>
      <c r="G57" s="7"/>
      <c r="H57" s="7"/>
      <c r="I57" s="7"/>
    </row>
    <row r="60" spans="1:10" ht="20" x14ac:dyDescent="0.2">
      <c r="A60" s="21" t="s">
        <v>261</v>
      </c>
      <c r="B60" s="21"/>
      <c r="C60" s="22"/>
      <c r="D60" s="22"/>
      <c r="E60" s="22"/>
      <c r="F60" s="22"/>
    </row>
    <row r="61" spans="1:10" ht="20" x14ac:dyDescent="0.2">
      <c r="A61" s="22"/>
      <c r="B61" s="22"/>
      <c r="C61" s="22"/>
      <c r="D61" s="22"/>
      <c r="E61" s="22"/>
      <c r="F61" s="22"/>
    </row>
    <row r="62" spans="1:10" ht="20" x14ac:dyDescent="0.2">
      <c r="A62" s="22" t="s">
        <v>229</v>
      </c>
      <c r="B62" s="22" t="s">
        <v>240</v>
      </c>
      <c r="C62" s="22"/>
      <c r="D62" s="22" t="s">
        <v>245</v>
      </c>
      <c r="E62" s="22" t="s">
        <v>246</v>
      </c>
      <c r="F62" s="22"/>
    </row>
    <row r="63" spans="1:10" ht="20" x14ac:dyDescent="0.2">
      <c r="A63" s="22" t="s">
        <v>230</v>
      </c>
      <c r="B63" s="22" t="s">
        <v>239</v>
      </c>
      <c r="C63" s="22"/>
      <c r="D63" s="22" t="s">
        <v>247</v>
      </c>
      <c r="E63" s="22" t="s">
        <v>248</v>
      </c>
      <c r="F63" s="22"/>
    </row>
    <row r="64" spans="1:10" ht="20" x14ac:dyDescent="0.2">
      <c r="A64" s="22" t="s">
        <v>231</v>
      </c>
      <c r="B64" s="22" t="s">
        <v>238</v>
      </c>
      <c r="C64" s="22"/>
      <c r="D64" s="22" t="s">
        <v>249</v>
      </c>
      <c r="E64" s="22" t="s">
        <v>250</v>
      </c>
      <c r="F64" s="22"/>
    </row>
    <row r="65" spans="1:6" ht="20" x14ac:dyDescent="0.2">
      <c r="A65" s="22" t="s">
        <v>232</v>
      </c>
      <c r="B65" s="22" t="s">
        <v>233</v>
      </c>
      <c r="C65" s="22"/>
      <c r="D65" s="22" t="s">
        <v>251</v>
      </c>
      <c r="E65" s="22" t="s">
        <v>252</v>
      </c>
      <c r="F65" s="22"/>
    </row>
    <row r="66" spans="1:6" ht="20" x14ac:dyDescent="0.2">
      <c r="A66" s="22" t="s">
        <v>234</v>
      </c>
      <c r="B66" s="22" t="s">
        <v>237</v>
      </c>
      <c r="C66" s="22"/>
      <c r="D66" s="22" t="s">
        <v>253</v>
      </c>
      <c r="E66" s="22" t="s">
        <v>254</v>
      </c>
      <c r="F66" s="22"/>
    </row>
    <row r="67" spans="1:6" ht="20" x14ac:dyDescent="0.2">
      <c r="A67" s="22" t="s">
        <v>235</v>
      </c>
      <c r="B67" s="22" t="s">
        <v>236</v>
      </c>
      <c r="C67" s="22"/>
      <c r="D67" s="22" t="s">
        <v>255</v>
      </c>
      <c r="E67" s="22" t="s">
        <v>256</v>
      </c>
      <c r="F67" s="22"/>
    </row>
    <row r="68" spans="1:6" ht="20" x14ac:dyDescent="0.2">
      <c r="A68" s="22" t="s">
        <v>241</v>
      </c>
      <c r="B68" s="22" t="s">
        <v>242</v>
      </c>
      <c r="C68" s="22"/>
      <c r="D68" s="22" t="s">
        <v>257</v>
      </c>
      <c r="E68" s="22" t="s">
        <v>258</v>
      </c>
      <c r="F68" s="22"/>
    </row>
    <row r="69" spans="1:6" ht="20" x14ac:dyDescent="0.2">
      <c r="A69" s="22" t="s">
        <v>243</v>
      </c>
      <c r="B69" s="22" t="s">
        <v>244</v>
      </c>
      <c r="C69" s="22"/>
      <c r="D69" s="22" t="s">
        <v>259</v>
      </c>
      <c r="E69" s="22" t="s">
        <v>260</v>
      </c>
      <c r="F69" s="22"/>
    </row>
    <row r="70" spans="1:6" ht="14" x14ac:dyDescent="0.15">
      <c r="A70" s="17"/>
      <c r="B70" s="17"/>
    </row>
    <row r="71" spans="1:6" ht="14" x14ac:dyDescent="0.15">
      <c r="A71" s="17"/>
      <c r="B71" s="17"/>
    </row>
    <row r="72" spans="1:6" ht="14" x14ac:dyDescent="0.15">
      <c r="A72" s="17"/>
      <c r="B72" s="17"/>
    </row>
    <row r="73" spans="1:6" ht="14" x14ac:dyDescent="0.15">
      <c r="A73" s="17"/>
      <c r="B73" s="17"/>
    </row>
    <row r="74" spans="1:6" ht="14" x14ac:dyDescent="0.15">
      <c r="A74" s="17"/>
      <c r="B74" s="17"/>
    </row>
    <row r="75" spans="1:6" ht="14" x14ac:dyDescent="0.15">
      <c r="A75" s="17"/>
      <c r="B75" s="17"/>
    </row>
    <row r="76" spans="1:6" ht="14" x14ac:dyDescent="0.15">
      <c r="A76" s="17"/>
      <c r="B76" s="17"/>
    </row>
    <row r="77" spans="1:6" ht="14" x14ac:dyDescent="0.15">
      <c r="A77" s="17"/>
      <c r="B77" s="17"/>
    </row>
    <row r="78" spans="1:6" ht="14" x14ac:dyDescent="0.15">
      <c r="A78" s="17"/>
      <c r="B78" s="17"/>
    </row>
  </sheetData>
  <sheetProtection password="ED62" sheet="1" objects="1" scenarios="1"/>
  <mergeCells count="6">
    <mergeCell ref="C2:E2"/>
    <mergeCell ref="A10:J10"/>
    <mergeCell ref="B6:C6"/>
    <mergeCell ref="H4:J4"/>
    <mergeCell ref="H6:J6"/>
    <mergeCell ref="B8:C8"/>
  </mergeCells>
  <phoneticPr fontId="0" type="noConversion"/>
  <pageMargins left="0.5" right="0.5" top="0.5" bottom="0.5" header="0.5" footer="0.5"/>
  <pageSetup scale="4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workbookViewId="0">
      <selection activeCell="B10" sqref="B10"/>
    </sheetView>
  </sheetViews>
  <sheetFormatPr baseColWidth="10" defaultColWidth="8.83203125" defaultRowHeight="13" x14ac:dyDescent="0.15"/>
  <cols>
    <col min="1" max="1" width="10.5" bestFit="1" customWidth="1"/>
    <col min="2" max="2" width="8.33203125" bestFit="1" customWidth="1"/>
  </cols>
  <sheetData>
    <row r="1" spans="1:2" x14ac:dyDescent="0.15">
      <c r="A1" t="s">
        <v>22</v>
      </c>
      <c r="B1" t="s">
        <v>23</v>
      </c>
    </row>
    <row r="2" spans="1:2" x14ac:dyDescent="0.15">
      <c r="A2" t="s">
        <v>24</v>
      </c>
      <c r="B2">
        <v>1.9</v>
      </c>
    </row>
    <row r="3" spans="1:2" x14ac:dyDescent="0.15">
      <c r="A3" t="s">
        <v>25</v>
      </c>
      <c r="B3">
        <v>5</v>
      </c>
    </row>
    <row r="4" spans="1:2" x14ac:dyDescent="0.15">
      <c r="A4" t="s">
        <v>26</v>
      </c>
      <c r="B4">
        <v>1.5</v>
      </c>
    </row>
    <row r="5" spans="1:2" x14ac:dyDescent="0.15">
      <c r="A5" t="s">
        <v>27</v>
      </c>
      <c r="B5">
        <v>4</v>
      </c>
    </row>
    <row r="6" spans="1:2" x14ac:dyDescent="0.15">
      <c r="A6" t="s">
        <v>28</v>
      </c>
      <c r="B6">
        <v>5.4</v>
      </c>
    </row>
    <row r="7" spans="1:2" x14ac:dyDescent="0.15">
      <c r="A7" t="s">
        <v>29</v>
      </c>
      <c r="B7">
        <v>1.5</v>
      </c>
    </row>
    <row r="8" spans="1:2" x14ac:dyDescent="0.15">
      <c r="A8" t="s">
        <v>30</v>
      </c>
      <c r="B8">
        <v>9.3000000000000007</v>
      </c>
    </row>
    <row r="9" spans="1:2" x14ac:dyDescent="0.15">
      <c r="A9" t="s">
        <v>155</v>
      </c>
      <c r="B9">
        <v>1.9</v>
      </c>
    </row>
    <row r="10" spans="1:2" x14ac:dyDescent="0.15">
      <c r="A10" t="s">
        <v>31</v>
      </c>
      <c r="B10">
        <v>1.6</v>
      </c>
    </row>
    <row r="11" spans="1:2" x14ac:dyDescent="0.15">
      <c r="A11" t="s">
        <v>32</v>
      </c>
      <c r="B11">
        <v>3.2</v>
      </c>
    </row>
    <row r="12" spans="1:2" x14ac:dyDescent="0.15">
      <c r="A12" t="s">
        <v>33</v>
      </c>
      <c r="B12">
        <v>3.2</v>
      </c>
    </row>
    <row r="13" spans="1:2" x14ac:dyDescent="0.15">
      <c r="A13" t="s">
        <v>34</v>
      </c>
      <c r="B13">
        <v>2.9</v>
      </c>
    </row>
    <row r="14" spans="1:2" x14ac:dyDescent="0.15">
      <c r="A14" t="s">
        <v>270</v>
      </c>
      <c r="B14">
        <v>1.9</v>
      </c>
    </row>
    <row r="15" spans="1:2" x14ac:dyDescent="0.15">
      <c r="A15" t="s">
        <v>191</v>
      </c>
      <c r="B15">
        <v>1.7</v>
      </c>
    </row>
    <row r="16" spans="1:2" x14ac:dyDescent="0.15">
      <c r="A16" t="s">
        <v>35</v>
      </c>
      <c r="B16">
        <v>1.9</v>
      </c>
    </row>
    <row r="17" spans="1:2" x14ac:dyDescent="0.15">
      <c r="A17" t="s">
        <v>36</v>
      </c>
      <c r="B17">
        <v>3.1</v>
      </c>
    </row>
    <row r="18" spans="1:2" x14ac:dyDescent="0.15">
      <c r="A18" t="s">
        <v>37</v>
      </c>
      <c r="B18">
        <v>2.2000000000000002</v>
      </c>
    </row>
    <row r="19" spans="1:2" x14ac:dyDescent="0.15">
      <c r="A19" t="s">
        <v>38</v>
      </c>
      <c r="B19">
        <v>2.6</v>
      </c>
    </row>
    <row r="20" spans="1:2" x14ac:dyDescent="0.15">
      <c r="A20" t="s">
        <v>39</v>
      </c>
      <c r="B20">
        <v>3.5</v>
      </c>
    </row>
    <row r="21" spans="1:2" x14ac:dyDescent="0.15">
      <c r="A21" t="s">
        <v>40</v>
      </c>
      <c r="B21">
        <v>2.2000000000000002</v>
      </c>
    </row>
    <row r="22" spans="1:2" x14ac:dyDescent="0.15">
      <c r="A22" t="s">
        <v>41</v>
      </c>
      <c r="B22">
        <v>7.5</v>
      </c>
    </row>
    <row r="23" spans="1:2" x14ac:dyDescent="0.15">
      <c r="A23" t="s">
        <v>156</v>
      </c>
      <c r="B23">
        <v>2.7</v>
      </c>
    </row>
    <row r="24" spans="1:2" x14ac:dyDescent="0.15">
      <c r="A24" t="s">
        <v>42</v>
      </c>
      <c r="B24">
        <v>1</v>
      </c>
    </row>
    <row r="25" spans="1:2" x14ac:dyDescent="0.15">
      <c r="A25" t="s">
        <v>43</v>
      </c>
      <c r="B25">
        <v>4.5999999999999996</v>
      </c>
    </row>
    <row r="26" spans="1:2" x14ac:dyDescent="0.15">
      <c r="A26" t="s">
        <v>44</v>
      </c>
      <c r="B26">
        <v>4.5999999999999996</v>
      </c>
    </row>
    <row r="27" spans="1:2" x14ac:dyDescent="0.15">
      <c r="A27" t="s">
        <v>45</v>
      </c>
      <c r="B27">
        <v>2.2000000000000002</v>
      </c>
    </row>
    <row r="28" spans="1:2" x14ac:dyDescent="0.15">
      <c r="A28" t="s">
        <v>271</v>
      </c>
      <c r="B28">
        <v>2.7</v>
      </c>
    </row>
    <row r="29" spans="1:2" x14ac:dyDescent="0.15">
      <c r="A29" t="s">
        <v>192</v>
      </c>
      <c r="B29">
        <v>1</v>
      </c>
    </row>
    <row r="30" spans="1:2" x14ac:dyDescent="0.15">
      <c r="A30" t="s">
        <v>46</v>
      </c>
      <c r="B30">
        <v>5</v>
      </c>
    </row>
    <row r="31" spans="1:2" x14ac:dyDescent="0.15">
      <c r="A31" t="s">
        <v>47</v>
      </c>
      <c r="B31">
        <v>3.1</v>
      </c>
    </row>
    <row r="32" spans="1:2" x14ac:dyDescent="0.15">
      <c r="A32" t="s">
        <v>48</v>
      </c>
      <c r="B32">
        <v>4.8</v>
      </c>
    </row>
    <row r="33" spans="1:2" x14ac:dyDescent="0.15">
      <c r="A33" t="s">
        <v>49</v>
      </c>
      <c r="B33">
        <v>1.7</v>
      </c>
    </row>
    <row r="34" spans="1:2" x14ac:dyDescent="0.15">
      <c r="A34" t="s">
        <v>50</v>
      </c>
      <c r="B34">
        <v>0.4</v>
      </c>
    </row>
    <row r="35" spans="1:2" x14ac:dyDescent="0.15">
      <c r="A35" t="s">
        <v>51</v>
      </c>
      <c r="B35">
        <v>4.8</v>
      </c>
    </row>
    <row r="36" spans="1:2" x14ac:dyDescent="0.15">
      <c r="A36" t="s">
        <v>52</v>
      </c>
      <c r="B36">
        <v>5.0999999999999996</v>
      </c>
    </row>
    <row r="37" spans="1:2" x14ac:dyDescent="0.15">
      <c r="A37" t="s">
        <v>157</v>
      </c>
      <c r="B37">
        <v>5.0999999999999996</v>
      </c>
    </row>
    <row r="38" spans="1:2" x14ac:dyDescent="0.15">
      <c r="A38" t="s">
        <v>53</v>
      </c>
      <c r="B38">
        <v>3.6</v>
      </c>
    </row>
    <row r="39" spans="1:2" x14ac:dyDescent="0.15">
      <c r="A39" t="s">
        <v>54</v>
      </c>
      <c r="B39">
        <v>6.5</v>
      </c>
    </row>
    <row r="40" spans="1:2" x14ac:dyDescent="0.15">
      <c r="A40" t="s">
        <v>55</v>
      </c>
      <c r="B40">
        <v>6.5</v>
      </c>
    </row>
    <row r="41" spans="1:2" x14ac:dyDescent="0.15">
      <c r="A41" t="s">
        <v>56</v>
      </c>
      <c r="B41">
        <v>4</v>
      </c>
    </row>
    <row r="42" spans="1:2" x14ac:dyDescent="0.15">
      <c r="A42" t="s">
        <v>272</v>
      </c>
      <c r="B42">
        <v>5.0999999999999996</v>
      </c>
    </row>
    <row r="43" spans="1:2" x14ac:dyDescent="0.15">
      <c r="A43" t="s">
        <v>193</v>
      </c>
      <c r="B43">
        <v>3.7</v>
      </c>
    </row>
    <row r="44" spans="1:2" x14ac:dyDescent="0.15">
      <c r="A44" t="s">
        <v>57</v>
      </c>
      <c r="B44">
        <v>1.5</v>
      </c>
    </row>
    <row r="45" spans="1:2" x14ac:dyDescent="0.15">
      <c r="A45" t="s">
        <v>58</v>
      </c>
      <c r="B45">
        <v>2.2000000000000002</v>
      </c>
    </row>
    <row r="46" spans="1:2" x14ac:dyDescent="0.15">
      <c r="A46" t="s">
        <v>59</v>
      </c>
      <c r="B46">
        <v>4.8</v>
      </c>
    </row>
    <row r="47" spans="1:2" x14ac:dyDescent="0.15">
      <c r="A47" t="s">
        <v>60</v>
      </c>
      <c r="B47">
        <v>3.9</v>
      </c>
    </row>
    <row r="48" spans="1:2" x14ac:dyDescent="0.15">
      <c r="A48" t="s">
        <v>61</v>
      </c>
      <c r="B48">
        <v>5.2</v>
      </c>
    </row>
    <row r="49" spans="1:2" x14ac:dyDescent="0.15">
      <c r="A49" t="s">
        <v>62</v>
      </c>
      <c r="B49">
        <v>0</v>
      </c>
    </row>
    <row r="50" spans="1:2" x14ac:dyDescent="0.15">
      <c r="A50" t="s">
        <v>63</v>
      </c>
      <c r="B50">
        <v>8.8000000000000007</v>
      </c>
    </row>
    <row r="51" spans="1:2" x14ac:dyDescent="0.15">
      <c r="A51" t="s">
        <v>158</v>
      </c>
      <c r="B51">
        <v>0.7</v>
      </c>
    </row>
    <row r="52" spans="1:2" x14ac:dyDescent="0.15">
      <c r="A52" t="s">
        <v>64</v>
      </c>
      <c r="B52">
        <v>1.8</v>
      </c>
    </row>
    <row r="53" spans="1:2" x14ac:dyDescent="0.15">
      <c r="A53" t="s">
        <v>65</v>
      </c>
      <c r="B53">
        <v>2.2999999999999998</v>
      </c>
    </row>
    <row r="54" spans="1:2" x14ac:dyDescent="0.15">
      <c r="A54" t="s">
        <v>66</v>
      </c>
      <c r="B54">
        <v>2.2999999999999998</v>
      </c>
    </row>
    <row r="55" spans="1:2" x14ac:dyDescent="0.15">
      <c r="A55" t="s">
        <v>67</v>
      </c>
      <c r="B55">
        <v>2.7</v>
      </c>
    </row>
    <row r="56" spans="1:2" x14ac:dyDescent="0.15">
      <c r="A56" t="s">
        <v>273</v>
      </c>
      <c r="B56">
        <v>0.7</v>
      </c>
    </row>
    <row r="57" spans="1:2" x14ac:dyDescent="0.15">
      <c r="A57" t="s">
        <v>190</v>
      </c>
      <c r="B57">
        <v>1.2</v>
      </c>
    </row>
    <row r="58" spans="1:2" x14ac:dyDescent="0.15">
      <c r="A58" t="s">
        <v>68</v>
      </c>
      <c r="B58">
        <v>4</v>
      </c>
    </row>
    <row r="59" spans="1:2" x14ac:dyDescent="0.15">
      <c r="A59" t="s">
        <v>69</v>
      </c>
      <c r="B59">
        <v>2.6</v>
      </c>
    </row>
    <row r="60" spans="1:2" x14ac:dyDescent="0.15">
      <c r="A60" t="s">
        <v>70</v>
      </c>
      <c r="B60">
        <v>1.7</v>
      </c>
    </row>
    <row r="61" spans="1:2" x14ac:dyDescent="0.15">
      <c r="A61" t="s">
        <v>71</v>
      </c>
      <c r="B61">
        <v>3.9</v>
      </c>
    </row>
    <row r="62" spans="1:2" x14ac:dyDescent="0.15">
      <c r="A62" t="s">
        <v>72</v>
      </c>
      <c r="B62">
        <v>2.1</v>
      </c>
    </row>
    <row r="63" spans="1:2" x14ac:dyDescent="0.15">
      <c r="A63" t="s">
        <v>73</v>
      </c>
      <c r="B63">
        <v>3.9</v>
      </c>
    </row>
    <row r="64" spans="1:2" x14ac:dyDescent="0.15">
      <c r="A64" t="s">
        <v>74</v>
      </c>
      <c r="B64">
        <v>4.9000000000000004</v>
      </c>
    </row>
    <row r="65" spans="1:2" x14ac:dyDescent="0.15">
      <c r="A65" t="s">
        <v>159</v>
      </c>
      <c r="B65">
        <v>4.9000000000000004</v>
      </c>
    </row>
    <row r="66" spans="1:2" x14ac:dyDescent="0.15">
      <c r="A66" t="s">
        <v>75</v>
      </c>
      <c r="B66">
        <v>2.7</v>
      </c>
    </row>
    <row r="67" spans="1:2" x14ac:dyDescent="0.15">
      <c r="A67" t="s">
        <v>76</v>
      </c>
      <c r="B67">
        <v>5.4</v>
      </c>
    </row>
    <row r="68" spans="1:2" x14ac:dyDescent="0.15">
      <c r="A68" t="s">
        <v>77</v>
      </c>
      <c r="B68">
        <v>5.4</v>
      </c>
    </row>
    <row r="69" spans="1:2" x14ac:dyDescent="0.15">
      <c r="A69" t="s">
        <v>78</v>
      </c>
      <c r="B69">
        <v>2.9</v>
      </c>
    </row>
    <row r="70" spans="1:2" x14ac:dyDescent="0.15">
      <c r="A70" t="s">
        <v>274</v>
      </c>
      <c r="B70">
        <v>4.9000000000000004</v>
      </c>
    </row>
    <row r="71" spans="1:2" x14ac:dyDescent="0.15">
      <c r="A71" t="s">
        <v>194</v>
      </c>
      <c r="B71">
        <v>2.7</v>
      </c>
    </row>
    <row r="72" spans="1:2" x14ac:dyDescent="0.15">
      <c r="A72" t="s">
        <v>79</v>
      </c>
      <c r="B72">
        <v>5.4</v>
      </c>
    </row>
    <row r="73" spans="1:2" x14ac:dyDescent="0.15">
      <c r="A73" t="s">
        <v>80</v>
      </c>
      <c r="B73">
        <v>3.5</v>
      </c>
    </row>
    <row r="74" spans="1:2" x14ac:dyDescent="0.15">
      <c r="A74" t="s">
        <v>81</v>
      </c>
      <c r="B74">
        <v>0.4</v>
      </c>
    </row>
    <row r="75" spans="1:2" x14ac:dyDescent="0.15">
      <c r="A75" t="s">
        <v>82</v>
      </c>
      <c r="B75">
        <v>5.2</v>
      </c>
    </row>
    <row r="76" spans="1:2" x14ac:dyDescent="0.15">
      <c r="A76" t="s">
        <v>83</v>
      </c>
      <c r="B76">
        <v>2.1</v>
      </c>
    </row>
    <row r="77" spans="1:2" x14ac:dyDescent="0.15">
      <c r="A77" t="s">
        <v>84</v>
      </c>
      <c r="B77">
        <v>5.2</v>
      </c>
    </row>
    <row r="78" spans="1:2" x14ac:dyDescent="0.15">
      <c r="A78" t="s">
        <v>85</v>
      </c>
      <c r="B78">
        <v>4.7</v>
      </c>
    </row>
    <row r="79" spans="1:2" x14ac:dyDescent="0.15">
      <c r="A79" t="s">
        <v>160</v>
      </c>
      <c r="B79">
        <v>5.5</v>
      </c>
    </row>
    <row r="80" spans="1:2" x14ac:dyDescent="0.15">
      <c r="A80" t="s">
        <v>86</v>
      </c>
      <c r="B80">
        <v>4</v>
      </c>
    </row>
    <row r="81" spans="1:2" x14ac:dyDescent="0.15">
      <c r="A81" t="s">
        <v>87</v>
      </c>
      <c r="B81">
        <v>6.9</v>
      </c>
    </row>
    <row r="82" spans="1:2" x14ac:dyDescent="0.15">
      <c r="A82" t="s">
        <v>88</v>
      </c>
      <c r="B82">
        <v>6.9</v>
      </c>
    </row>
    <row r="83" spans="1:2" x14ac:dyDescent="0.15">
      <c r="A83" t="s">
        <v>89</v>
      </c>
      <c r="B83">
        <v>4.4000000000000004</v>
      </c>
    </row>
    <row r="84" spans="1:2" x14ac:dyDescent="0.15">
      <c r="A84" t="s">
        <v>275</v>
      </c>
      <c r="B84">
        <v>5.5</v>
      </c>
    </row>
    <row r="85" spans="1:2" x14ac:dyDescent="0.15">
      <c r="A85" t="s">
        <v>195</v>
      </c>
      <c r="B85">
        <v>4.0999999999999996</v>
      </c>
    </row>
    <row r="86" spans="1:2" x14ac:dyDescent="0.15">
      <c r="A86" t="s">
        <v>90</v>
      </c>
      <c r="B86">
        <v>1.5</v>
      </c>
    </row>
    <row r="87" spans="1:2" x14ac:dyDescent="0.15">
      <c r="A87" t="s">
        <v>153</v>
      </c>
      <c r="B87">
        <v>2.2000000000000002</v>
      </c>
    </row>
    <row r="88" spans="1:2" x14ac:dyDescent="0.15">
      <c r="A88" t="s">
        <v>154</v>
      </c>
      <c r="B88">
        <v>4.8</v>
      </c>
    </row>
    <row r="89" spans="1:2" x14ac:dyDescent="0.15">
      <c r="A89" t="s">
        <v>91</v>
      </c>
      <c r="B89">
        <v>0</v>
      </c>
    </row>
    <row r="90" spans="1:2" x14ac:dyDescent="0.15">
      <c r="A90" t="s">
        <v>92</v>
      </c>
      <c r="B90">
        <v>3.9</v>
      </c>
    </row>
    <row r="91" spans="1:2" x14ac:dyDescent="0.15">
      <c r="A91" t="s">
        <v>93</v>
      </c>
      <c r="B91">
        <v>5.2</v>
      </c>
    </row>
    <row r="92" spans="1:2" x14ac:dyDescent="0.15">
      <c r="A92" t="s">
        <v>94</v>
      </c>
      <c r="B92">
        <v>8.8000000000000007</v>
      </c>
    </row>
    <row r="93" spans="1:2" x14ac:dyDescent="0.15">
      <c r="A93" t="s">
        <v>161</v>
      </c>
      <c r="B93">
        <v>0.7</v>
      </c>
    </row>
    <row r="94" spans="1:2" x14ac:dyDescent="0.15">
      <c r="A94" t="s">
        <v>95</v>
      </c>
      <c r="B94">
        <v>1.8</v>
      </c>
    </row>
    <row r="95" spans="1:2" x14ac:dyDescent="0.15">
      <c r="A95" t="s">
        <v>96</v>
      </c>
      <c r="B95">
        <v>2.2999999999999998</v>
      </c>
    </row>
    <row r="96" spans="1:2" x14ac:dyDescent="0.15">
      <c r="A96" t="s">
        <v>97</v>
      </c>
      <c r="B96">
        <v>2.2999999999999998</v>
      </c>
    </row>
    <row r="97" spans="1:2" x14ac:dyDescent="0.15">
      <c r="A97" t="s">
        <v>177</v>
      </c>
      <c r="B97">
        <v>2.7</v>
      </c>
    </row>
    <row r="98" spans="1:2" x14ac:dyDescent="0.15">
      <c r="A98" t="s">
        <v>276</v>
      </c>
      <c r="B98">
        <v>0.7</v>
      </c>
    </row>
    <row r="99" spans="1:2" x14ac:dyDescent="0.15">
      <c r="A99" t="s">
        <v>196</v>
      </c>
      <c r="B99">
        <v>1.2</v>
      </c>
    </row>
    <row r="100" spans="1:2" x14ac:dyDescent="0.15">
      <c r="A100" t="s">
        <v>98</v>
      </c>
      <c r="B100">
        <v>9.3000000000000007</v>
      </c>
    </row>
    <row r="101" spans="1:2" x14ac:dyDescent="0.15">
      <c r="A101" t="s">
        <v>99</v>
      </c>
      <c r="B101">
        <v>7.5</v>
      </c>
    </row>
    <row r="102" spans="1:2" x14ac:dyDescent="0.15">
      <c r="A102" t="s">
        <v>100</v>
      </c>
      <c r="B102">
        <v>5.0999999999999996</v>
      </c>
    </row>
    <row r="103" spans="1:2" x14ac:dyDescent="0.15">
      <c r="A103" t="s">
        <v>101</v>
      </c>
      <c r="B103">
        <v>8.8000000000000007</v>
      </c>
    </row>
    <row r="104" spans="1:2" x14ac:dyDescent="0.15">
      <c r="A104" t="s">
        <v>102</v>
      </c>
      <c r="B104">
        <v>4.9000000000000004</v>
      </c>
    </row>
    <row r="105" spans="1:2" x14ac:dyDescent="0.15">
      <c r="A105" t="s">
        <v>103</v>
      </c>
      <c r="B105">
        <v>4.7</v>
      </c>
    </row>
    <row r="106" spans="1:2" x14ac:dyDescent="0.15">
      <c r="A106" t="s">
        <v>104</v>
      </c>
      <c r="B106">
        <v>8.8000000000000007</v>
      </c>
    </row>
    <row r="107" spans="1:2" x14ac:dyDescent="0.15">
      <c r="A107" t="s">
        <v>162</v>
      </c>
      <c r="B107">
        <v>9.5</v>
      </c>
    </row>
    <row r="108" spans="1:2" x14ac:dyDescent="0.15">
      <c r="A108" t="s">
        <v>105</v>
      </c>
      <c r="B108">
        <v>8.1</v>
      </c>
    </row>
    <row r="109" spans="1:2" x14ac:dyDescent="0.15">
      <c r="A109" t="s">
        <v>106</v>
      </c>
      <c r="B109">
        <v>10.199999999999999</v>
      </c>
    </row>
    <row r="110" spans="1:2" x14ac:dyDescent="0.15">
      <c r="A110" t="s">
        <v>107</v>
      </c>
      <c r="B110">
        <v>10.199999999999999</v>
      </c>
    </row>
    <row r="111" spans="1:2" x14ac:dyDescent="0.15">
      <c r="A111" t="s">
        <v>108</v>
      </c>
      <c r="B111">
        <v>7.2</v>
      </c>
    </row>
    <row r="112" spans="1:2" x14ac:dyDescent="0.15">
      <c r="A112" t="s">
        <v>277</v>
      </c>
      <c r="B112">
        <v>9.5</v>
      </c>
    </row>
    <row r="113" spans="1:2" x14ac:dyDescent="0.15">
      <c r="A113" t="s">
        <v>197</v>
      </c>
      <c r="B113">
        <v>7.6</v>
      </c>
    </row>
    <row r="114" spans="1:2" x14ac:dyDescent="0.15">
      <c r="A114" t="s">
        <v>166</v>
      </c>
      <c r="B114">
        <v>1.9</v>
      </c>
    </row>
    <row r="115" spans="1:2" x14ac:dyDescent="0.15">
      <c r="A115" t="s">
        <v>167</v>
      </c>
      <c r="B115">
        <v>2.7</v>
      </c>
    </row>
    <row r="116" spans="1:2" x14ac:dyDescent="0.15">
      <c r="A116" t="s">
        <v>168</v>
      </c>
      <c r="B116">
        <v>5.0999999999999996</v>
      </c>
    </row>
    <row r="117" spans="1:2" x14ac:dyDescent="0.15">
      <c r="A117" t="s">
        <v>169</v>
      </c>
      <c r="B117">
        <v>0.7</v>
      </c>
    </row>
    <row r="118" spans="1:2" x14ac:dyDescent="0.15">
      <c r="A118" t="s">
        <v>170</v>
      </c>
      <c r="B118">
        <v>4.9000000000000004</v>
      </c>
    </row>
    <row r="119" spans="1:2" x14ac:dyDescent="0.15">
      <c r="A119" t="s">
        <v>171</v>
      </c>
      <c r="B119">
        <v>5.5</v>
      </c>
    </row>
    <row r="120" spans="1:2" x14ac:dyDescent="0.15">
      <c r="A120" t="s">
        <v>172</v>
      </c>
      <c r="B120">
        <v>0.7</v>
      </c>
    </row>
    <row r="121" spans="1:2" x14ac:dyDescent="0.15">
      <c r="A121" t="s">
        <v>173</v>
      </c>
      <c r="B121">
        <v>9.5</v>
      </c>
    </row>
    <row r="122" spans="1:2" x14ac:dyDescent="0.15">
      <c r="A122" t="s">
        <v>278</v>
      </c>
      <c r="B122">
        <v>2</v>
      </c>
    </row>
    <row r="123" spans="1:2" x14ac:dyDescent="0.15">
      <c r="A123" t="s">
        <v>279</v>
      </c>
      <c r="B123">
        <v>1.5</v>
      </c>
    </row>
    <row r="124" spans="1:2" x14ac:dyDescent="0.15">
      <c r="A124" t="s">
        <v>174</v>
      </c>
      <c r="B124">
        <v>2.2000000000000002</v>
      </c>
    </row>
    <row r="125" spans="1:2" x14ac:dyDescent="0.15">
      <c r="A125" t="s">
        <v>175</v>
      </c>
      <c r="B125">
        <v>2.2000000000000002</v>
      </c>
    </row>
    <row r="126" spans="1:2" x14ac:dyDescent="0.15">
      <c r="A126" t="s">
        <v>176</v>
      </c>
      <c r="B126">
        <v>2.7</v>
      </c>
    </row>
    <row r="127" spans="1:2" x14ac:dyDescent="0.15">
      <c r="A127" t="s">
        <v>280</v>
      </c>
      <c r="B127">
        <v>0</v>
      </c>
    </row>
    <row r="128" spans="1:2" x14ac:dyDescent="0.15">
      <c r="A128" t="s">
        <v>109</v>
      </c>
      <c r="B128">
        <v>1.6</v>
      </c>
    </row>
    <row r="129" spans="1:2" x14ac:dyDescent="0.15">
      <c r="A129" t="s">
        <v>110</v>
      </c>
      <c r="B129">
        <v>1</v>
      </c>
    </row>
    <row r="130" spans="1:2" x14ac:dyDescent="0.15">
      <c r="A130" t="s">
        <v>111</v>
      </c>
      <c r="B130">
        <v>3.6</v>
      </c>
    </row>
    <row r="131" spans="1:2" x14ac:dyDescent="0.15">
      <c r="A131" t="s">
        <v>112</v>
      </c>
      <c r="B131">
        <v>1.8</v>
      </c>
    </row>
    <row r="132" spans="1:2" x14ac:dyDescent="0.15">
      <c r="A132" t="s">
        <v>113</v>
      </c>
      <c r="B132">
        <v>2.7</v>
      </c>
    </row>
    <row r="133" spans="1:2" x14ac:dyDescent="0.15">
      <c r="A133" t="s">
        <v>114</v>
      </c>
      <c r="B133">
        <v>4</v>
      </c>
    </row>
    <row r="134" spans="1:2" x14ac:dyDescent="0.15">
      <c r="A134" t="s">
        <v>115</v>
      </c>
      <c r="B134">
        <v>1.8</v>
      </c>
    </row>
    <row r="135" spans="1:2" x14ac:dyDescent="0.15">
      <c r="A135" t="s">
        <v>116</v>
      </c>
      <c r="B135">
        <v>8.1</v>
      </c>
    </row>
    <row r="136" spans="1:2" x14ac:dyDescent="0.15">
      <c r="A136" t="s">
        <v>163</v>
      </c>
      <c r="B136">
        <v>2</v>
      </c>
    </row>
    <row r="137" spans="1:2" x14ac:dyDescent="0.15">
      <c r="A137" t="s">
        <v>117</v>
      </c>
      <c r="B137">
        <v>3.3</v>
      </c>
    </row>
    <row r="138" spans="1:2" x14ac:dyDescent="0.15">
      <c r="A138" t="s">
        <v>118</v>
      </c>
      <c r="B138">
        <v>3.3</v>
      </c>
    </row>
    <row r="139" spans="1:2" x14ac:dyDescent="0.15">
      <c r="A139" t="s">
        <v>119</v>
      </c>
      <c r="B139">
        <v>1.5</v>
      </c>
    </row>
    <row r="140" spans="1:2" x14ac:dyDescent="0.15">
      <c r="A140" t="s">
        <v>281</v>
      </c>
      <c r="B140">
        <v>2</v>
      </c>
    </row>
    <row r="141" spans="1:2" x14ac:dyDescent="0.15">
      <c r="A141" t="s">
        <v>198</v>
      </c>
      <c r="B141">
        <v>0</v>
      </c>
    </row>
    <row r="142" spans="1:2" x14ac:dyDescent="0.15">
      <c r="A142" t="s">
        <v>120</v>
      </c>
      <c r="B142">
        <v>3.2</v>
      </c>
    </row>
    <row r="143" spans="1:2" x14ac:dyDescent="0.15">
      <c r="A143" t="s">
        <v>121</v>
      </c>
      <c r="B143">
        <v>4.5999999999999996</v>
      </c>
    </row>
    <row r="144" spans="1:2" x14ac:dyDescent="0.15">
      <c r="A144" t="s">
        <v>122</v>
      </c>
      <c r="B144">
        <v>6.5</v>
      </c>
    </row>
    <row r="145" spans="1:2" x14ac:dyDescent="0.15">
      <c r="A145" t="s">
        <v>123</v>
      </c>
      <c r="B145">
        <v>2.2999999999999998</v>
      </c>
    </row>
    <row r="146" spans="1:2" x14ac:dyDescent="0.15">
      <c r="A146" t="s">
        <v>124</v>
      </c>
      <c r="B146">
        <v>5.4</v>
      </c>
    </row>
    <row r="147" spans="1:2" x14ac:dyDescent="0.15">
      <c r="A147" t="s">
        <v>125</v>
      </c>
      <c r="B147">
        <v>6.9</v>
      </c>
    </row>
    <row r="148" spans="1:2" x14ac:dyDescent="0.15">
      <c r="A148" t="s">
        <v>126</v>
      </c>
      <c r="B148">
        <v>2.2999999999999998</v>
      </c>
    </row>
    <row r="149" spans="1:2" x14ac:dyDescent="0.15">
      <c r="A149" t="s">
        <v>127</v>
      </c>
      <c r="B149">
        <v>10.199999999999999</v>
      </c>
    </row>
    <row r="150" spans="1:2" x14ac:dyDescent="0.15">
      <c r="A150" t="s">
        <v>164</v>
      </c>
      <c r="B150">
        <v>2.2000000000000002</v>
      </c>
    </row>
    <row r="151" spans="1:2" x14ac:dyDescent="0.15">
      <c r="A151" t="s">
        <v>128</v>
      </c>
      <c r="B151">
        <v>3.3</v>
      </c>
    </row>
    <row r="152" spans="1:2" x14ac:dyDescent="0.15">
      <c r="A152" t="s">
        <v>129</v>
      </c>
      <c r="B152">
        <v>0</v>
      </c>
    </row>
    <row r="153" spans="1:2" x14ac:dyDescent="0.15">
      <c r="A153" t="s">
        <v>130</v>
      </c>
      <c r="B153">
        <v>3.9</v>
      </c>
    </row>
    <row r="154" spans="1:2" x14ac:dyDescent="0.15">
      <c r="A154" t="s">
        <v>282</v>
      </c>
      <c r="B154">
        <v>2.2000000000000002</v>
      </c>
    </row>
    <row r="155" spans="1:2" x14ac:dyDescent="0.15">
      <c r="A155" t="s">
        <v>199</v>
      </c>
      <c r="B155">
        <v>2.7</v>
      </c>
    </row>
    <row r="156" spans="1:2" x14ac:dyDescent="0.15">
      <c r="A156" t="s">
        <v>131</v>
      </c>
      <c r="B156">
        <v>3.2</v>
      </c>
    </row>
    <row r="157" spans="1:2" x14ac:dyDescent="0.15">
      <c r="A157" t="s">
        <v>132</v>
      </c>
      <c r="B157">
        <v>4.5999999999999996</v>
      </c>
    </row>
    <row r="158" spans="1:2" x14ac:dyDescent="0.15">
      <c r="A158" t="s">
        <v>133</v>
      </c>
      <c r="B158">
        <v>6.5</v>
      </c>
    </row>
    <row r="159" spans="1:2" x14ac:dyDescent="0.15">
      <c r="A159" t="s">
        <v>134</v>
      </c>
      <c r="B159">
        <v>2.2999999999999998</v>
      </c>
    </row>
    <row r="160" spans="1:2" x14ac:dyDescent="0.15">
      <c r="A160" t="s">
        <v>135</v>
      </c>
      <c r="B160">
        <v>5.4</v>
      </c>
    </row>
    <row r="161" spans="1:2" x14ac:dyDescent="0.15">
      <c r="A161" t="s">
        <v>136</v>
      </c>
      <c r="B161">
        <v>6.9</v>
      </c>
    </row>
    <row r="162" spans="1:2" x14ac:dyDescent="0.15">
      <c r="A162" t="s">
        <v>137</v>
      </c>
      <c r="B162">
        <v>2.2999999999999998</v>
      </c>
    </row>
    <row r="163" spans="1:2" x14ac:dyDescent="0.15">
      <c r="A163" t="s">
        <v>138</v>
      </c>
      <c r="B163">
        <v>10.199999999999999</v>
      </c>
    </row>
    <row r="164" spans="1:2" x14ac:dyDescent="0.15">
      <c r="A164" t="s">
        <v>267</v>
      </c>
      <c r="B164">
        <v>2.2000000000000002</v>
      </c>
    </row>
    <row r="165" spans="1:2" x14ac:dyDescent="0.15">
      <c r="A165" t="s">
        <v>139</v>
      </c>
      <c r="B165">
        <v>3.3</v>
      </c>
    </row>
    <row r="166" spans="1:2" x14ac:dyDescent="0.15">
      <c r="A166" t="s">
        <v>140</v>
      </c>
      <c r="B166">
        <v>0</v>
      </c>
    </row>
    <row r="167" spans="1:2" x14ac:dyDescent="0.15">
      <c r="A167" t="s">
        <v>141</v>
      </c>
      <c r="B167">
        <v>3.9</v>
      </c>
    </row>
    <row r="168" spans="1:2" x14ac:dyDescent="0.15">
      <c r="A168" t="s">
        <v>283</v>
      </c>
      <c r="B168">
        <v>2.2000000000000002</v>
      </c>
    </row>
    <row r="169" spans="1:2" x14ac:dyDescent="0.15">
      <c r="A169" t="s">
        <v>200</v>
      </c>
      <c r="B169">
        <v>2.7</v>
      </c>
    </row>
    <row r="170" spans="1:2" x14ac:dyDescent="0.15">
      <c r="A170" t="s">
        <v>142</v>
      </c>
      <c r="B170">
        <v>2.9</v>
      </c>
    </row>
    <row r="171" spans="1:2" x14ac:dyDescent="0.15">
      <c r="A171" t="s">
        <v>143</v>
      </c>
      <c r="B171">
        <v>2.2000000000000002</v>
      </c>
    </row>
    <row r="172" spans="1:2" x14ac:dyDescent="0.15">
      <c r="A172" t="s">
        <v>144</v>
      </c>
      <c r="B172">
        <v>4</v>
      </c>
    </row>
    <row r="173" spans="1:2" x14ac:dyDescent="0.15">
      <c r="A173" t="s">
        <v>145</v>
      </c>
      <c r="B173">
        <v>2.7</v>
      </c>
    </row>
    <row r="174" spans="1:2" x14ac:dyDescent="0.15">
      <c r="A174" t="s">
        <v>146</v>
      </c>
      <c r="B174">
        <v>2.9</v>
      </c>
    </row>
    <row r="175" spans="1:2" x14ac:dyDescent="0.15">
      <c r="A175" t="s">
        <v>147</v>
      </c>
      <c r="B175">
        <v>4.4000000000000004</v>
      </c>
    </row>
    <row r="176" spans="1:2" x14ac:dyDescent="0.15">
      <c r="A176" t="s">
        <v>148</v>
      </c>
      <c r="B176">
        <v>2.7</v>
      </c>
    </row>
    <row r="177" spans="1:2" x14ac:dyDescent="0.15">
      <c r="A177" t="s">
        <v>149</v>
      </c>
      <c r="B177">
        <v>7.2</v>
      </c>
    </row>
    <row r="178" spans="1:2" x14ac:dyDescent="0.15">
      <c r="A178" t="s">
        <v>165</v>
      </c>
      <c r="B178">
        <v>2.7</v>
      </c>
    </row>
    <row r="179" spans="1:2" x14ac:dyDescent="0.15">
      <c r="A179" t="s">
        <v>150</v>
      </c>
      <c r="B179">
        <v>1.5</v>
      </c>
    </row>
    <row r="180" spans="1:2" x14ac:dyDescent="0.15">
      <c r="A180" t="s">
        <v>151</v>
      </c>
      <c r="B180">
        <v>3.9</v>
      </c>
    </row>
    <row r="181" spans="1:2" x14ac:dyDescent="0.15">
      <c r="A181" t="s">
        <v>152</v>
      </c>
      <c r="B181">
        <v>3.9</v>
      </c>
    </row>
    <row r="182" spans="1:2" x14ac:dyDescent="0.15">
      <c r="A182" t="s">
        <v>284</v>
      </c>
      <c r="B182">
        <v>2.7</v>
      </c>
    </row>
    <row r="183" spans="1:2" x14ac:dyDescent="0.15">
      <c r="A183" t="s">
        <v>201</v>
      </c>
      <c r="B183">
        <v>1.6</v>
      </c>
    </row>
    <row r="184" spans="1:2" x14ac:dyDescent="0.15">
      <c r="A184" t="s">
        <v>178</v>
      </c>
      <c r="B184">
        <v>1.9</v>
      </c>
    </row>
    <row r="185" spans="1:2" x14ac:dyDescent="0.15">
      <c r="A185" t="s">
        <v>179</v>
      </c>
      <c r="B185">
        <v>2.7</v>
      </c>
    </row>
    <row r="186" spans="1:2" x14ac:dyDescent="0.15">
      <c r="A186" t="s">
        <v>180</v>
      </c>
      <c r="B186">
        <v>5.0999999999999996</v>
      </c>
    </row>
    <row r="187" spans="1:2" x14ac:dyDescent="0.15">
      <c r="A187" t="s">
        <v>181</v>
      </c>
      <c r="B187">
        <v>0.7</v>
      </c>
    </row>
    <row r="188" spans="1:2" x14ac:dyDescent="0.15">
      <c r="A188" t="s">
        <v>182</v>
      </c>
      <c r="B188">
        <v>4.9000000000000004</v>
      </c>
    </row>
    <row r="189" spans="1:2" x14ac:dyDescent="0.15">
      <c r="A189" t="s">
        <v>183</v>
      </c>
      <c r="B189">
        <v>5.5</v>
      </c>
    </row>
    <row r="190" spans="1:2" x14ac:dyDescent="0.15">
      <c r="A190" t="s">
        <v>184</v>
      </c>
      <c r="B190">
        <v>0.7</v>
      </c>
    </row>
    <row r="191" spans="1:2" x14ac:dyDescent="0.15">
      <c r="A191" t="s">
        <v>185</v>
      </c>
      <c r="B191">
        <v>9.5</v>
      </c>
    </row>
    <row r="192" spans="1:2" x14ac:dyDescent="0.15">
      <c r="A192" t="s">
        <v>287</v>
      </c>
      <c r="B192">
        <v>0</v>
      </c>
    </row>
    <row r="193" spans="1:2" x14ac:dyDescent="0.15">
      <c r="A193" t="s">
        <v>285</v>
      </c>
      <c r="B193">
        <v>2</v>
      </c>
    </row>
    <row r="194" spans="1:2" x14ac:dyDescent="0.15">
      <c r="A194" t="s">
        <v>286</v>
      </c>
      <c r="B194">
        <v>1.5</v>
      </c>
    </row>
    <row r="195" spans="1:2" x14ac:dyDescent="0.15">
      <c r="A195" t="s">
        <v>186</v>
      </c>
      <c r="B195">
        <v>2.2000000000000002</v>
      </c>
    </row>
    <row r="196" spans="1:2" x14ac:dyDescent="0.15">
      <c r="A196" t="s">
        <v>187</v>
      </c>
      <c r="B196">
        <v>2.2000000000000002</v>
      </c>
    </row>
    <row r="197" spans="1:2" x14ac:dyDescent="0.15">
      <c r="A197" t="s">
        <v>188</v>
      </c>
      <c r="B197">
        <v>2.7</v>
      </c>
    </row>
    <row r="198" spans="1:2" x14ac:dyDescent="0.15">
      <c r="A198" t="s">
        <v>202</v>
      </c>
      <c r="B198">
        <v>7.4</v>
      </c>
    </row>
    <row r="199" spans="1:2" x14ac:dyDescent="0.15">
      <c r="A199" t="s">
        <v>203</v>
      </c>
      <c r="B199">
        <v>5</v>
      </c>
    </row>
    <row r="200" spans="1:2" x14ac:dyDescent="0.15">
      <c r="A200" t="s">
        <v>204</v>
      </c>
      <c r="B200">
        <v>7.4</v>
      </c>
    </row>
    <row r="201" spans="1:2" x14ac:dyDescent="0.15">
      <c r="A201" t="s">
        <v>205</v>
      </c>
      <c r="B201">
        <v>5</v>
      </c>
    </row>
    <row r="202" spans="1:2" x14ac:dyDescent="0.15">
      <c r="A202" t="s">
        <v>206</v>
      </c>
      <c r="B202">
        <v>1.7</v>
      </c>
    </row>
    <row r="203" spans="1:2" x14ac:dyDescent="0.15">
      <c r="A203" t="s">
        <v>207</v>
      </c>
      <c r="B203">
        <v>1</v>
      </c>
    </row>
    <row r="204" spans="1:2" x14ac:dyDescent="0.15">
      <c r="A204" t="s">
        <v>208</v>
      </c>
      <c r="B204">
        <v>3.7</v>
      </c>
    </row>
    <row r="205" spans="1:2" x14ac:dyDescent="0.15">
      <c r="A205" t="s">
        <v>209</v>
      </c>
      <c r="B205">
        <v>7.6</v>
      </c>
    </row>
    <row r="206" spans="1:2" x14ac:dyDescent="0.15">
      <c r="A206" t="s">
        <v>210</v>
      </c>
      <c r="B206">
        <v>2.7</v>
      </c>
    </row>
    <row r="207" spans="1:2" x14ac:dyDescent="0.15">
      <c r="A207" t="s">
        <v>211</v>
      </c>
      <c r="B207">
        <v>1.6</v>
      </c>
    </row>
    <row r="208" spans="1:2" x14ac:dyDescent="0.15">
      <c r="A208" t="s">
        <v>212</v>
      </c>
      <c r="B208">
        <v>0</v>
      </c>
    </row>
    <row r="209" spans="1:2" x14ac:dyDescent="0.15">
      <c r="A209" t="s">
        <v>213</v>
      </c>
      <c r="B209">
        <v>2.7</v>
      </c>
    </row>
    <row r="210" spans="1:2" x14ac:dyDescent="0.15">
      <c r="A210" t="s">
        <v>221</v>
      </c>
      <c r="B210">
        <v>2.7</v>
      </c>
    </row>
    <row r="211" spans="1:2" x14ac:dyDescent="0.15">
      <c r="A211" t="s">
        <v>214</v>
      </c>
      <c r="B211">
        <v>1.2</v>
      </c>
    </row>
    <row r="212" spans="1:2" x14ac:dyDescent="0.15">
      <c r="A212" t="s">
        <v>215</v>
      </c>
      <c r="B212">
        <v>4.0999999999999996</v>
      </c>
    </row>
    <row r="213" spans="1:2" x14ac:dyDescent="0.15">
      <c r="A213" t="s">
        <v>216</v>
      </c>
      <c r="B213">
        <v>1.2</v>
      </c>
    </row>
    <row r="214" spans="1:2" x14ac:dyDescent="0.15">
      <c r="A214" t="s">
        <v>266</v>
      </c>
      <c r="B214">
        <v>1.5</v>
      </c>
    </row>
    <row r="215" spans="1:2" x14ac:dyDescent="0.15">
      <c r="A215" t="s">
        <v>288</v>
      </c>
      <c r="B215">
        <v>1.5</v>
      </c>
    </row>
    <row r="216" spans="1:2" x14ac:dyDescent="0.15">
      <c r="A216" t="s">
        <v>217</v>
      </c>
      <c r="B216">
        <v>2.1</v>
      </c>
    </row>
    <row r="217" spans="1:2" x14ac:dyDescent="0.15">
      <c r="A217" t="s">
        <v>218</v>
      </c>
      <c r="B217">
        <v>0.9</v>
      </c>
    </row>
    <row r="218" spans="1:2" x14ac:dyDescent="0.15">
      <c r="A218" s="9" t="s">
        <v>219</v>
      </c>
      <c r="B218">
        <v>5</v>
      </c>
    </row>
    <row r="219" spans="1:2" x14ac:dyDescent="0.15">
      <c r="A219" s="9" t="s">
        <v>220</v>
      </c>
      <c r="B219">
        <v>5</v>
      </c>
    </row>
    <row r="220" spans="1:2" x14ac:dyDescent="0.15">
      <c r="A220" s="12" t="s">
        <v>227</v>
      </c>
      <c r="B220">
        <v>7.4</v>
      </c>
    </row>
    <row r="221" spans="1:2" x14ac:dyDescent="0.15">
      <c r="A221" s="12" t="s">
        <v>228</v>
      </c>
      <c r="B221">
        <v>7.4</v>
      </c>
    </row>
    <row r="222" spans="1:2" x14ac:dyDescent="0.15">
      <c r="A222" s="12" t="s">
        <v>268</v>
      </c>
      <c r="B222">
        <v>2.1</v>
      </c>
    </row>
    <row r="223" spans="1:2" x14ac:dyDescent="0.15">
      <c r="A223" s="12" t="s">
        <v>269</v>
      </c>
      <c r="B223">
        <v>0.9</v>
      </c>
    </row>
  </sheetData>
  <sheetProtection algorithmName="SHA-512" hashValue="ugzHYop4k4O0xATIuPCK8O8haegpwndycBnt4dP6vPxQaNszENYy1j9dNpFubqWewq/4LazS7KAFVHIGOeJMOg==" saltValue="FDdPgbWH8OXeBvIhtx7R1w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 Form</vt:lpstr>
      <vt:lpstr>Lookup</vt:lpstr>
    </vt:vector>
  </TitlesOfParts>
  <Company>NSCSD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DWilber</dc:creator>
  <cp:lastModifiedBy>Microsoft Office User</cp:lastModifiedBy>
  <cp:lastPrinted>2018-02-09T18:53:40Z</cp:lastPrinted>
  <dcterms:created xsi:type="dcterms:W3CDTF">2001-11-02T15:19:16Z</dcterms:created>
  <dcterms:modified xsi:type="dcterms:W3CDTF">2018-06-08T14:30:49Z</dcterms:modified>
</cp:coreProperties>
</file>